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1" activeTab="0"/>
  </bookViews>
  <sheets>
    <sheet name="BON DE COMMANDE LICENCIES" sheetId="1" r:id="rId1"/>
  </sheets>
  <definedNames/>
  <calcPr fullCalcOnLoad="1"/>
</workbook>
</file>

<file path=xl/sharedStrings.xml><?xml version="1.0" encoding="utf-8"?>
<sst xmlns="http://schemas.openxmlformats.org/spreadsheetml/2006/main" count="144" uniqueCount="102">
  <si>
    <t>ANNECY HANDBALL SHOP – LE BON DE COMMANDE</t>
  </si>
  <si>
    <t>COLLECTION KEMPA</t>
  </si>
  <si>
    <t>Produits</t>
  </si>
  <si>
    <t>Réf.</t>
  </si>
  <si>
    <t>Marque</t>
  </si>
  <si>
    <t>Couleurs (entourez)</t>
  </si>
  <si>
    <t>XXXS</t>
  </si>
  <si>
    <t>XXS</t>
  </si>
  <si>
    <t>XXS-XS</t>
  </si>
  <si>
    <t>XS</t>
  </si>
  <si>
    <t>S</t>
  </si>
  <si>
    <t>M</t>
  </si>
  <si>
    <t>L</t>
  </si>
  <si>
    <t>XL</t>
  </si>
  <si>
    <t>XXL</t>
  </si>
  <si>
    <t>XXXL</t>
  </si>
  <si>
    <t>ENFANT</t>
  </si>
  <si>
    <t>ADULTE</t>
  </si>
  <si>
    <t>T-shirt d'entraînement homme</t>
  </si>
  <si>
    <t>AHB1</t>
  </si>
  <si>
    <t>Kempa</t>
  </si>
  <si>
    <t>Rouge</t>
  </si>
  <si>
    <t>T-shirt d'entraînement femme</t>
  </si>
  <si>
    <t>AHB2</t>
  </si>
  <si>
    <t>Short homme</t>
  </si>
  <si>
    <t>AHB3</t>
  </si>
  <si>
    <t>Noir</t>
  </si>
  <si>
    <t>Short femmes</t>
  </si>
  <si>
    <t>AHB4</t>
  </si>
  <si>
    <t>Pantalon gardien</t>
  </si>
  <si>
    <t>AHB5</t>
  </si>
  <si>
    <t>Veste club homme</t>
  </si>
  <si>
    <t>AHB6</t>
  </si>
  <si>
    <t>Veste club femme</t>
  </si>
  <si>
    <t>AHB7</t>
  </si>
  <si>
    <t>Jogging homme</t>
  </si>
  <si>
    <t>AHB8</t>
  </si>
  <si>
    <t>Jogging femme</t>
  </si>
  <si>
    <t>AHB9</t>
  </si>
  <si>
    <t>Jogging coton</t>
  </si>
  <si>
    <t>AHB10</t>
  </si>
  <si>
    <t>Gris ou Noir</t>
  </si>
  <si>
    <t>Ballon</t>
  </si>
  <si>
    <t>AHB11</t>
  </si>
  <si>
    <t>Jaune ou Rose ou Bleu</t>
  </si>
  <si>
    <t>Chaussettes</t>
  </si>
  <si>
    <t>AHB12</t>
  </si>
  <si>
    <t>Blanc/Rouge ou  Blanc/Noir</t>
  </si>
  <si>
    <t>31-35</t>
  </si>
  <si>
    <t>36-40</t>
  </si>
  <si>
    <t>41-45</t>
  </si>
  <si>
    <t>46-50</t>
  </si>
  <si>
    <t>Sac de sport</t>
  </si>
  <si>
    <t>AHB13</t>
  </si>
  <si>
    <t>Noir/Rouge</t>
  </si>
  <si>
    <t>Une seule taille (L)</t>
  </si>
  <si>
    <t>Gourde</t>
  </si>
  <si>
    <t>AHB14</t>
  </si>
  <si>
    <t>Blanche</t>
  </si>
  <si>
    <t>COLLECTION ANNECY HB</t>
  </si>
  <si>
    <t>AHB15</t>
  </si>
  <si>
    <t>AHB16</t>
  </si>
  <si>
    <t>AHB17</t>
  </si>
  <si>
    <t>Polo homme</t>
  </si>
  <si>
    <t>AHB18</t>
  </si>
  <si>
    <t>Rouge ou  Blanc</t>
  </si>
  <si>
    <t>Chemise</t>
  </si>
  <si>
    <t>AHB19</t>
  </si>
  <si>
    <t>Rouge ou Blanc</t>
  </si>
  <si>
    <t>Sweat homme</t>
  </si>
  <si>
    <t>AHB20</t>
  </si>
  <si>
    <t>Sweat femme</t>
  </si>
  <si>
    <t>AHB21</t>
  </si>
  <si>
    <t>Bonnet</t>
  </si>
  <si>
    <t>AHB22</t>
  </si>
  <si>
    <t>Rouge ou blanc</t>
  </si>
  <si>
    <t>Casquette</t>
  </si>
  <si>
    <t>AHB23</t>
  </si>
  <si>
    <t>Sac à dos</t>
  </si>
  <si>
    <t>AHB24</t>
  </si>
  <si>
    <t xml:space="preserve">Rouge ou Blanc </t>
  </si>
  <si>
    <t>T-shirt supporters police "Annecy HB" femme</t>
  </si>
  <si>
    <t>T-shirt supporters police "Annecy HB" homme</t>
  </si>
  <si>
    <t>T-shirt supporters initiales "AHB" femme</t>
  </si>
  <si>
    <t>T-shirt supporters initiales "AHB" homme</t>
  </si>
  <si>
    <t>AHB25</t>
  </si>
  <si>
    <t>AHB26</t>
  </si>
  <si>
    <t>AHB27</t>
  </si>
  <si>
    <t>Débardeur initiales "AHB" femme</t>
  </si>
  <si>
    <t>Débardeur police "Annecy HB" femme</t>
  </si>
  <si>
    <t xml:space="preserve">Nom : </t>
  </si>
  <si>
    <t xml:space="preserve">Prénom : </t>
  </si>
  <si>
    <t xml:space="preserve">Téléphone : </t>
  </si>
  <si>
    <t>Adresse mail :</t>
  </si>
  <si>
    <t>TOTAL</t>
  </si>
  <si>
    <t>XXXXS 6-8</t>
  </si>
  <si>
    <t>XXXS 8-10</t>
  </si>
  <si>
    <t xml:space="preserve">XXS 10-12 </t>
  </si>
  <si>
    <t xml:space="preserve"> XS 12/14</t>
  </si>
  <si>
    <r>
      <t>Merci de nous retourner ou déposer ce bon de commande rempli</t>
    </r>
    <r>
      <rPr>
        <b/>
        <i/>
        <u val="single"/>
        <sz val="10"/>
        <rFont val="Times New Roman"/>
        <family val="1"/>
      </rPr>
      <t xml:space="preserve"> accompagné du règlement</t>
    </r>
    <r>
      <rPr>
        <sz val="10"/>
        <rFont val="Times New Roman"/>
        <family val="1"/>
      </rPr>
      <t xml:space="preserve"> (chèque ou espèces) à la salle CHATENOUD au 26, boulevard du Fier 74000 ANNECY </t>
    </r>
  </si>
  <si>
    <r>
      <rPr>
        <sz val="9"/>
        <rFont val="Arial"/>
        <family val="2"/>
      </rPr>
      <t>Plus de renseignements sur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annecyhandball.fr</t>
    </r>
    <r>
      <rPr>
        <b/>
        <sz val="9"/>
        <rFont val="Arial"/>
        <family val="2"/>
      </rPr>
      <t xml:space="preserve"> ou par mail </t>
    </r>
    <r>
      <rPr>
        <b/>
        <sz val="12"/>
        <rFont val="Arial"/>
        <family val="2"/>
      </rPr>
      <t>annecyhbshop@gmail.com</t>
    </r>
  </si>
  <si>
    <r>
      <t xml:space="preserve">3 </t>
    </r>
    <r>
      <rPr>
        <b/>
        <sz val="6"/>
        <rFont val="Arial"/>
        <family val="2"/>
      </rPr>
      <t>(pas de rose)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</si>
</sst>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&quot; €&quot;;[Red]\-#,##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\ [$€-40C]_-;\-* #,##0.00\ [$€-40C]_-;_-* &quot;-&quot;??\ [$€-40C]_-;_-@_-"/>
    <numFmt numFmtId="170" formatCode="_-* #,##0.0\ [$€-40C]_-;\-* #,##0.0\ [$€-40C]_-;_-* &quot;-&quot;??\ [$€-40C]_-;_-@_-"/>
    <numFmt numFmtId="171" formatCode="_-* #,##0\ [$€-40C]_-;\-* #,##0\ [$€-40C]_-;_-* &quot;-&quot;??\ [$€-40C]_-;_-@_-"/>
  </numFmts>
  <fonts count="53">
    <font>
      <sz val="10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name val="Arial"/>
      <family val="2"/>
    </font>
    <font>
      <b/>
      <u val="double"/>
      <sz val="12"/>
      <name val="Arial"/>
      <family val="2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65" fontId="4" fillId="35" borderId="11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6" fontId="4" fillId="35" borderId="10" xfId="0" applyNumberFormat="1" applyFont="1" applyFill="1" applyBorder="1" applyAlignment="1">
      <alignment horizontal="center" vertical="center" wrapText="1"/>
    </xf>
    <xf numFmtId="6" fontId="4" fillId="34" borderId="11" xfId="0" applyNumberFormat="1" applyFont="1" applyFill="1" applyBorder="1" applyAlignment="1">
      <alignment horizontal="center" vertical="center" wrapText="1"/>
    </xf>
    <xf numFmtId="6" fontId="4" fillId="35" borderId="11" xfId="0" applyNumberFormat="1" applyFont="1" applyFill="1" applyBorder="1" applyAlignment="1">
      <alignment horizontal="center" vertical="center" wrapText="1"/>
    </xf>
    <xf numFmtId="6" fontId="4" fillId="36" borderId="12" xfId="0" applyNumberFormat="1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165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/>
      <protection locked="0"/>
    </xf>
    <xf numFmtId="165" fontId="4" fillId="36" borderId="18" xfId="0" applyNumberFormat="1" applyFont="1" applyFill="1" applyBorder="1" applyAlignment="1">
      <alignment horizontal="center" vertical="center" wrapText="1"/>
    </xf>
    <xf numFmtId="6" fontId="4" fillId="36" borderId="18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3" fillId="37" borderId="21" xfId="0" applyFont="1" applyFill="1" applyBorder="1" applyAlignment="1">
      <alignment horizontal="left" vertical="center"/>
    </xf>
    <xf numFmtId="0" fontId="13" fillId="37" borderId="22" xfId="0" applyFont="1" applyFill="1" applyBorder="1" applyAlignment="1">
      <alignment horizontal="left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38" borderId="2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7" fillId="37" borderId="13" xfId="0" applyFont="1" applyFill="1" applyBorder="1" applyAlignment="1" applyProtection="1">
      <alignment horizontal="center" vertical="center"/>
      <protection locked="0"/>
    </xf>
    <xf numFmtId="0" fontId="7" fillId="37" borderId="27" xfId="0" applyFont="1" applyFill="1" applyBorder="1" applyAlignment="1" applyProtection="1">
      <alignment horizontal="center" vertical="center"/>
      <protection locked="0"/>
    </xf>
    <xf numFmtId="0" fontId="7" fillId="37" borderId="14" xfId="0" applyFont="1" applyFill="1" applyBorder="1" applyAlignment="1" applyProtection="1">
      <alignment horizontal="center" vertical="center"/>
      <protection locked="0"/>
    </xf>
    <xf numFmtId="0" fontId="7" fillId="37" borderId="26" xfId="0" applyFont="1" applyFill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165" fontId="4" fillId="36" borderId="17" xfId="0" applyNumberFormat="1" applyFont="1" applyFill="1" applyBorder="1" applyAlignment="1">
      <alignment horizontal="center" vertical="center" wrapText="1"/>
    </xf>
    <xf numFmtId="165" fontId="4" fillId="36" borderId="29" xfId="0" applyNumberFormat="1" applyFont="1" applyFill="1" applyBorder="1" applyAlignment="1">
      <alignment horizontal="center" vertical="center" wrapText="1"/>
    </xf>
    <xf numFmtId="165" fontId="4" fillId="36" borderId="11" xfId="0" applyNumberFormat="1" applyFont="1" applyFill="1" applyBorder="1" applyAlignment="1">
      <alignment horizontal="center" vertical="center" wrapText="1"/>
    </xf>
    <xf numFmtId="165" fontId="4" fillId="36" borderId="18" xfId="0" applyNumberFormat="1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6" fontId="4" fillId="36" borderId="31" xfId="0" applyNumberFormat="1" applyFont="1" applyFill="1" applyBorder="1" applyAlignment="1">
      <alignment horizontal="center" vertical="center" wrapText="1"/>
    </xf>
    <xf numFmtId="6" fontId="4" fillId="36" borderId="32" xfId="0" applyNumberFormat="1" applyFont="1" applyFill="1" applyBorder="1" applyAlignment="1">
      <alignment horizontal="center" vertical="center" wrapText="1"/>
    </xf>
    <xf numFmtId="6" fontId="4" fillId="36" borderId="12" xfId="0" applyNumberFormat="1" applyFont="1" applyFill="1" applyBorder="1" applyAlignment="1">
      <alignment horizontal="center" vertical="center" wrapText="1"/>
    </xf>
    <xf numFmtId="6" fontId="4" fillId="36" borderId="33" xfId="0" applyNumberFormat="1" applyFont="1" applyFill="1" applyBorder="1" applyAlignment="1">
      <alignment horizontal="center" vertical="center" wrapText="1"/>
    </xf>
    <xf numFmtId="169" fontId="1" fillId="0" borderId="34" xfId="0" applyNumberFormat="1" applyFont="1" applyBorder="1" applyAlignment="1">
      <alignment horizontal="center" vertical="center"/>
    </xf>
    <xf numFmtId="169" fontId="1" fillId="0" borderId="35" xfId="0" applyNumberFormat="1" applyFont="1" applyBorder="1" applyAlignment="1">
      <alignment horizontal="center" vertical="center"/>
    </xf>
    <xf numFmtId="169" fontId="1" fillId="0" borderId="36" xfId="0" applyNumberFormat="1" applyFont="1" applyBorder="1" applyAlignment="1">
      <alignment horizontal="center" vertical="center"/>
    </xf>
    <xf numFmtId="169" fontId="1" fillId="0" borderId="37" xfId="0" applyNumberFormat="1" applyFont="1" applyBorder="1" applyAlignment="1">
      <alignment horizontal="center" vertical="center"/>
    </xf>
    <xf numFmtId="169" fontId="3" fillId="33" borderId="38" xfId="0" applyNumberFormat="1" applyFont="1" applyFill="1" applyBorder="1" applyAlignment="1">
      <alignment horizontal="center" vertical="center" wrapText="1"/>
    </xf>
    <xf numFmtId="169" fontId="9" fillId="0" borderId="28" xfId="0" applyNumberFormat="1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0" fontId="52" fillId="40" borderId="24" xfId="0" applyFont="1" applyFill="1" applyBorder="1" applyAlignment="1">
      <alignment horizontal="center" vertical="center"/>
    </xf>
    <xf numFmtId="169" fontId="52" fillId="40" borderId="3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39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40" xfId="0" applyFont="1" applyFill="1" applyBorder="1" applyAlignment="1" applyProtection="1">
      <alignment horizontal="center" vertical="center" wrapText="1"/>
      <protection locked="0"/>
    </xf>
    <xf numFmtId="0" fontId="5" fillId="35" borderId="41" xfId="0" applyFont="1" applyFill="1" applyBorder="1" applyAlignment="1" applyProtection="1">
      <alignment horizontal="center" vertical="center" wrapText="1"/>
      <protection locked="0"/>
    </xf>
    <xf numFmtId="0" fontId="12" fillId="41" borderId="24" xfId="0" applyFont="1" applyFill="1" applyBorder="1" applyAlignment="1">
      <alignment horizontal="center" vertical="center" wrapText="1"/>
    </xf>
    <xf numFmtId="0" fontId="12" fillId="41" borderId="25" xfId="0" applyFont="1" applyFill="1" applyBorder="1" applyAlignment="1">
      <alignment horizontal="center" vertical="center" wrapText="1"/>
    </xf>
    <xf numFmtId="0" fontId="12" fillId="41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0</xdr:col>
      <xdr:colOff>733425</xdr:colOff>
      <xdr:row>2</xdr:row>
      <xdr:rowOff>47625</xdr:rowOff>
    </xdr:to>
    <xdr:pic>
      <xdr:nvPicPr>
        <xdr:cNvPr id="1" name="Picture 1" descr="Logo Annecy HB Sh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J31" sqref="J31"/>
    </sheetView>
  </sheetViews>
  <sheetFormatPr defaultColWidth="11.57421875" defaultRowHeight="12" customHeight="1"/>
  <cols>
    <col min="1" max="1" width="25.140625" style="1" customWidth="1"/>
    <col min="2" max="2" width="18.28125" style="1" customWidth="1"/>
    <col min="3" max="3" width="8.00390625" style="1" customWidth="1"/>
    <col min="4" max="4" width="12.57421875" style="1" customWidth="1"/>
    <col min="5" max="5" width="5.7109375" style="1" customWidth="1"/>
    <col min="6" max="6" width="5.00390625" style="1" customWidth="1"/>
    <col min="7" max="7" width="4.28125" style="1" customWidth="1"/>
    <col min="8" max="9" width="5.421875" style="1" customWidth="1"/>
    <col min="10" max="10" width="5.28125" style="1" customWidth="1"/>
    <col min="11" max="12" width="5.8515625" style="1" customWidth="1"/>
    <col min="13" max="13" width="4.57421875" style="1" customWidth="1"/>
    <col min="14" max="14" width="5.00390625" style="1" customWidth="1"/>
    <col min="15" max="15" width="6.421875" style="1" customWidth="1"/>
    <col min="16" max="16" width="7.7109375" style="1" customWidth="1"/>
    <col min="17" max="17" width="12.00390625" style="85" customWidth="1"/>
    <col min="18" max="16384" width="11.57421875" style="1" customWidth="1"/>
  </cols>
  <sheetData>
    <row r="1" spans="1:17" ht="12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2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ht="5.25" customHeight="1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1:17" ht="24" customHeight="1">
      <c r="A4" s="39" t="s">
        <v>90</v>
      </c>
      <c r="B4" s="56"/>
      <c r="C4" s="56"/>
      <c r="D4" s="56"/>
      <c r="E4" s="56"/>
      <c r="F4" s="15"/>
      <c r="G4" s="41" t="s">
        <v>91</v>
      </c>
      <c r="H4" s="15"/>
      <c r="I4" s="56"/>
      <c r="J4" s="56"/>
      <c r="K4" s="56"/>
      <c r="L4" s="56"/>
      <c r="M4" s="56"/>
      <c r="N4" s="56"/>
      <c r="O4" s="56"/>
      <c r="P4" s="56"/>
      <c r="Q4" s="57"/>
    </row>
    <row r="5" spans="1:17" ht="30" customHeight="1" thickBot="1">
      <c r="A5" s="40" t="s">
        <v>93</v>
      </c>
      <c r="B5" s="58"/>
      <c r="C5" s="58"/>
      <c r="D5" s="58"/>
      <c r="E5" s="58"/>
      <c r="F5" s="16"/>
      <c r="G5" s="42" t="s">
        <v>92</v>
      </c>
      <c r="H5" s="16"/>
      <c r="I5" s="58"/>
      <c r="J5" s="58"/>
      <c r="K5" s="58"/>
      <c r="L5" s="58"/>
      <c r="M5" s="58"/>
      <c r="N5" s="58"/>
      <c r="O5" s="58"/>
      <c r="P5" s="58"/>
      <c r="Q5" s="59"/>
    </row>
    <row r="6" spans="1:17" ht="16.5" customHeight="1" thickBot="1">
      <c r="A6" s="96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22.5" customHeight="1">
      <c r="A7" s="28" t="s">
        <v>2</v>
      </c>
      <c r="B7" s="29" t="s">
        <v>3</v>
      </c>
      <c r="C7" s="29" t="s">
        <v>4</v>
      </c>
      <c r="D7" s="33" t="s">
        <v>5</v>
      </c>
      <c r="E7" s="30" t="s">
        <v>6</v>
      </c>
      <c r="F7" s="30" t="s">
        <v>7</v>
      </c>
      <c r="G7" s="30" t="s">
        <v>8</v>
      </c>
      <c r="H7" s="30" t="s">
        <v>9</v>
      </c>
      <c r="I7" s="30" t="s">
        <v>10</v>
      </c>
      <c r="J7" s="92" t="s">
        <v>11</v>
      </c>
      <c r="K7" s="92" t="s">
        <v>12</v>
      </c>
      <c r="L7" s="92" t="s">
        <v>13</v>
      </c>
      <c r="M7" s="92" t="s">
        <v>14</v>
      </c>
      <c r="N7" s="92" t="s">
        <v>15</v>
      </c>
      <c r="O7" s="88" t="s">
        <v>16</v>
      </c>
      <c r="P7" s="89" t="s">
        <v>17</v>
      </c>
      <c r="Q7" s="82" t="s">
        <v>94</v>
      </c>
    </row>
    <row r="8" spans="1:17" ht="12" customHeight="1">
      <c r="A8" s="17" t="s">
        <v>18</v>
      </c>
      <c r="B8" s="2" t="s">
        <v>19</v>
      </c>
      <c r="C8" s="3" t="s">
        <v>20</v>
      </c>
      <c r="D8" s="4" t="s">
        <v>21</v>
      </c>
      <c r="E8" s="21"/>
      <c r="F8" s="21"/>
      <c r="G8" s="21"/>
      <c r="H8" s="21"/>
      <c r="I8" s="21"/>
      <c r="J8" s="22"/>
      <c r="K8" s="22"/>
      <c r="L8" s="22"/>
      <c r="M8" s="22"/>
      <c r="N8" s="23"/>
      <c r="O8" s="11">
        <v>20</v>
      </c>
      <c r="P8" s="14">
        <v>25</v>
      </c>
      <c r="Q8" s="78">
        <f>20*(E8+F8+G8+H8+I8)+25*(J8+K8+L8+M8+N8)</f>
        <v>0</v>
      </c>
    </row>
    <row r="9" spans="1:17" ht="12" customHeight="1">
      <c r="A9" s="18" t="s">
        <v>22</v>
      </c>
      <c r="B9" s="5" t="s">
        <v>23</v>
      </c>
      <c r="C9" s="4" t="s">
        <v>20</v>
      </c>
      <c r="D9" s="4" t="s">
        <v>21</v>
      </c>
      <c r="E9" s="6"/>
      <c r="F9" s="6"/>
      <c r="G9" s="6"/>
      <c r="H9" s="21"/>
      <c r="I9" s="21"/>
      <c r="J9" s="22"/>
      <c r="K9" s="22"/>
      <c r="L9" s="22"/>
      <c r="M9" s="22"/>
      <c r="N9" s="6"/>
      <c r="O9" s="12"/>
      <c r="P9" s="27">
        <v>25</v>
      </c>
      <c r="Q9" s="78">
        <f>25*(H9+I9+J9+K9+L9+M9)</f>
        <v>0</v>
      </c>
    </row>
    <row r="10" spans="1:17" ht="12" customHeight="1">
      <c r="A10" s="18" t="s">
        <v>24</v>
      </c>
      <c r="B10" s="5" t="s">
        <v>25</v>
      </c>
      <c r="C10" s="4" t="s">
        <v>20</v>
      </c>
      <c r="D10" s="4" t="s">
        <v>26</v>
      </c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13">
        <v>14</v>
      </c>
      <c r="P10" s="27">
        <v>16</v>
      </c>
      <c r="Q10" s="78">
        <f>14*(E10+F10+G10+H10+I10)+16*(J10+K10+L10+M10+N10)</f>
        <v>0</v>
      </c>
    </row>
    <row r="11" spans="1:17" ht="12" customHeight="1">
      <c r="A11" s="18" t="s">
        <v>27</v>
      </c>
      <c r="B11" s="5" t="s">
        <v>28</v>
      </c>
      <c r="C11" s="4" t="s">
        <v>20</v>
      </c>
      <c r="D11" s="4" t="s">
        <v>26</v>
      </c>
      <c r="E11" s="6"/>
      <c r="F11" s="6"/>
      <c r="G11" s="6"/>
      <c r="H11" s="21"/>
      <c r="I11" s="21"/>
      <c r="J11" s="22"/>
      <c r="K11" s="22"/>
      <c r="L11" s="22"/>
      <c r="M11" s="22"/>
      <c r="N11" s="6"/>
      <c r="O11" s="12"/>
      <c r="P11" s="27">
        <v>16</v>
      </c>
      <c r="Q11" s="78">
        <f>16*(H11+I11+J11+K11+L11+M11)</f>
        <v>0</v>
      </c>
    </row>
    <row r="12" spans="1:17" ht="12" customHeight="1">
      <c r="A12" s="18" t="s">
        <v>29</v>
      </c>
      <c r="B12" s="5" t="s">
        <v>30</v>
      </c>
      <c r="C12" s="4" t="s">
        <v>20</v>
      </c>
      <c r="D12" s="4" t="s">
        <v>26</v>
      </c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13">
        <v>35</v>
      </c>
      <c r="P12" s="27">
        <v>40</v>
      </c>
      <c r="Q12" s="78">
        <f>35*(E12+F12+G12+H12+I12)+40*(J12+K12+L12+M12+N12)</f>
        <v>0</v>
      </c>
    </row>
    <row r="13" spans="1:17" ht="12" customHeight="1">
      <c r="A13" s="18" t="s">
        <v>31</v>
      </c>
      <c r="B13" s="5" t="s">
        <v>32</v>
      </c>
      <c r="C13" s="4" t="s">
        <v>20</v>
      </c>
      <c r="D13" s="4" t="s">
        <v>21</v>
      </c>
      <c r="E13" s="21"/>
      <c r="F13" s="21"/>
      <c r="G13" s="21"/>
      <c r="H13" s="21"/>
      <c r="I13" s="21"/>
      <c r="J13" s="22"/>
      <c r="K13" s="22"/>
      <c r="L13" s="22"/>
      <c r="M13" s="22"/>
      <c r="N13" s="22"/>
      <c r="O13" s="13">
        <v>30</v>
      </c>
      <c r="P13" s="27">
        <v>35</v>
      </c>
      <c r="Q13" s="78">
        <f>30*(E13+F13+G13+H13+I13)+35*(J13+K13+L13+M13+N13)</f>
        <v>0</v>
      </c>
    </row>
    <row r="14" spans="1:17" ht="12" customHeight="1">
      <c r="A14" s="18" t="s">
        <v>33</v>
      </c>
      <c r="B14" s="5" t="s">
        <v>34</v>
      </c>
      <c r="C14" s="4" t="s">
        <v>20</v>
      </c>
      <c r="D14" s="4" t="s">
        <v>21</v>
      </c>
      <c r="E14" s="6"/>
      <c r="F14" s="6"/>
      <c r="G14" s="6"/>
      <c r="H14" s="21"/>
      <c r="I14" s="21"/>
      <c r="J14" s="22"/>
      <c r="K14" s="22"/>
      <c r="L14" s="22"/>
      <c r="M14" s="22"/>
      <c r="N14" s="6"/>
      <c r="O14" s="12"/>
      <c r="P14" s="27">
        <v>35</v>
      </c>
      <c r="Q14" s="78">
        <f>35*(H14+I14+J14+K14+L14+M14)</f>
        <v>0</v>
      </c>
    </row>
    <row r="15" spans="1:17" ht="12" customHeight="1">
      <c r="A15" s="18" t="s">
        <v>35</v>
      </c>
      <c r="B15" s="5" t="s">
        <v>36</v>
      </c>
      <c r="C15" s="4" t="s">
        <v>20</v>
      </c>
      <c r="D15" s="4" t="s">
        <v>26</v>
      </c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13">
        <v>25</v>
      </c>
      <c r="P15" s="27">
        <v>25</v>
      </c>
      <c r="Q15" s="78">
        <f>25*(E15+F15+G15+H15+I15)+25*(J15+K15+L15+M15+N15)</f>
        <v>0</v>
      </c>
    </row>
    <row r="16" spans="1:17" ht="12" customHeight="1">
      <c r="A16" s="18" t="s">
        <v>37</v>
      </c>
      <c r="B16" s="5" t="s">
        <v>38</v>
      </c>
      <c r="C16" s="4" t="s">
        <v>20</v>
      </c>
      <c r="D16" s="4" t="s">
        <v>26</v>
      </c>
      <c r="E16" s="6"/>
      <c r="F16" s="6"/>
      <c r="G16" s="6"/>
      <c r="H16" s="21"/>
      <c r="I16" s="21"/>
      <c r="J16" s="22"/>
      <c r="K16" s="22"/>
      <c r="L16" s="22"/>
      <c r="M16" s="22"/>
      <c r="N16" s="6"/>
      <c r="O16" s="12"/>
      <c r="P16" s="27">
        <v>25</v>
      </c>
      <c r="Q16" s="78">
        <f>25*(H16+I16+J16+K16+L16+M16)</f>
        <v>0</v>
      </c>
    </row>
    <row r="17" spans="1:17" ht="12" customHeight="1">
      <c r="A17" s="18" t="s">
        <v>39</v>
      </c>
      <c r="B17" s="5" t="s">
        <v>40</v>
      </c>
      <c r="C17" s="4" t="s">
        <v>20</v>
      </c>
      <c r="D17" s="4" t="s">
        <v>41</v>
      </c>
      <c r="E17" s="21"/>
      <c r="F17" s="21"/>
      <c r="G17" s="21"/>
      <c r="H17" s="21"/>
      <c r="I17" s="21"/>
      <c r="J17" s="22"/>
      <c r="K17" s="22"/>
      <c r="L17" s="22"/>
      <c r="M17" s="22"/>
      <c r="N17" s="22"/>
      <c r="O17" s="13">
        <v>42</v>
      </c>
      <c r="P17" s="27">
        <v>50</v>
      </c>
      <c r="Q17" s="78">
        <f>42*(E17+F17+G17+H17+I17)+50*(J17+K17+L17+M17+N17)</f>
        <v>0</v>
      </c>
    </row>
    <row r="18" spans="1:17" ht="12" customHeight="1">
      <c r="A18" s="43" t="s">
        <v>42</v>
      </c>
      <c r="B18" s="44" t="s">
        <v>43</v>
      </c>
      <c r="C18" s="45" t="s">
        <v>20</v>
      </c>
      <c r="D18" s="45" t="s">
        <v>44</v>
      </c>
      <c r="E18" s="60">
        <v>0</v>
      </c>
      <c r="F18" s="60"/>
      <c r="G18" s="60">
        <v>1</v>
      </c>
      <c r="H18" s="60"/>
      <c r="I18" s="60">
        <v>2</v>
      </c>
      <c r="J18" s="60"/>
      <c r="K18" s="60" t="s">
        <v>101</v>
      </c>
      <c r="L18" s="60"/>
      <c r="M18" s="6"/>
      <c r="N18" s="6"/>
      <c r="O18" s="74">
        <v>15</v>
      </c>
      <c r="P18" s="75"/>
      <c r="Q18" s="79">
        <f>15*(E19+G19+I19+K19)</f>
        <v>0</v>
      </c>
    </row>
    <row r="19" spans="1:17" ht="12" customHeight="1">
      <c r="A19" s="43"/>
      <c r="B19" s="44"/>
      <c r="C19" s="45"/>
      <c r="D19" s="45"/>
      <c r="E19" s="61"/>
      <c r="F19" s="61"/>
      <c r="G19" s="61"/>
      <c r="H19" s="61"/>
      <c r="I19" s="61"/>
      <c r="J19" s="61"/>
      <c r="K19" s="61"/>
      <c r="L19" s="61"/>
      <c r="M19" s="6"/>
      <c r="N19" s="6"/>
      <c r="O19" s="76"/>
      <c r="P19" s="77"/>
      <c r="Q19" s="80"/>
    </row>
    <row r="20" spans="1:17" ht="12" customHeight="1">
      <c r="A20" s="43" t="s">
        <v>45</v>
      </c>
      <c r="B20" s="44" t="s">
        <v>46</v>
      </c>
      <c r="C20" s="45" t="s">
        <v>20</v>
      </c>
      <c r="D20" s="45" t="s">
        <v>47</v>
      </c>
      <c r="E20" s="60" t="s">
        <v>48</v>
      </c>
      <c r="F20" s="60"/>
      <c r="G20" s="60" t="s">
        <v>49</v>
      </c>
      <c r="H20" s="60"/>
      <c r="I20" s="60" t="s">
        <v>50</v>
      </c>
      <c r="J20" s="60"/>
      <c r="K20" s="60" t="s">
        <v>51</v>
      </c>
      <c r="L20" s="60"/>
      <c r="M20" s="6"/>
      <c r="N20" s="6"/>
      <c r="O20" s="74">
        <v>7</v>
      </c>
      <c r="P20" s="75"/>
      <c r="Q20" s="79">
        <f>7*(E21+G21+I21+K21)</f>
        <v>0</v>
      </c>
    </row>
    <row r="21" spans="1:17" ht="12" customHeight="1">
      <c r="A21" s="43"/>
      <c r="B21" s="44"/>
      <c r="C21" s="45"/>
      <c r="D21" s="45"/>
      <c r="E21" s="61"/>
      <c r="F21" s="61"/>
      <c r="G21" s="61"/>
      <c r="H21" s="61"/>
      <c r="I21" s="61"/>
      <c r="J21" s="61"/>
      <c r="K21" s="61"/>
      <c r="L21" s="61"/>
      <c r="M21" s="6"/>
      <c r="N21" s="6"/>
      <c r="O21" s="76"/>
      <c r="P21" s="77"/>
      <c r="Q21" s="80"/>
    </row>
    <row r="22" spans="1:17" ht="12" customHeight="1">
      <c r="A22" s="43" t="s">
        <v>52</v>
      </c>
      <c r="B22" s="44" t="s">
        <v>53</v>
      </c>
      <c r="C22" s="45" t="s">
        <v>20</v>
      </c>
      <c r="D22" s="45" t="s">
        <v>54</v>
      </c>
      <c r="E22" s="63" t="s">
        <v>55</v>
      </c>
      <c r="F22" s="63"/>
      <c r="G22" s="63"/>
      <c r="H22" s="63"/>
      <c r="I22" s="63"/>
      <c r="J22" s="63"/>
      <c r="K22" s="63"/>
      <c r="L22" s="63"/>
      <c r="M22" s="63"/>
      <c r="N22" s="6"/>
      <c r="O22" s="74">
        <v>40</v>
      </c>
      <c r="P22" s="75"/>
      <c r="Q22" s="79">
        <f>40*E23</f>
        <v>0</v>
      </c>
    </row>
    <row r="23" spans="1:21" ht="12" customHeight="1">
      <c r="A23" s="43"/>
      <c r="B23" s="44"/>
      <c r="C23" s="45"/>
      <c r="D23" s="45"/>
      <c r="E23" s="62"/>
      <c r="F23" s="62"/>
      <c r="G23" s="62"/>
      <c r="H23" s="62"/>
      <c r="I23" s="62"/>
      <c r="J23" s="62"/>
      <c r="K23" s="62"/>
      <c r="L23" s="62"/>
      <c r="M23" s="62"/>
      <c r="N23" s="6"/>
      <c r="O23" s="76"/>
      <c r="P23" s="77"/>
      <c r="Q23" s="80"/>
      <c r="U23" s="37"/>
    </row>
    <row r="24" spans="1:17" ht="12" customHeight="1" thickBot="1">
      <c r="A24" s="36" t="s">
        <v>56</v>
      </c>
      <c r="B24" s="19" t="s">
        <v>57</v>
      </c>
      <c r="C24" s="20" t="s">
        <v>20</v>
      </c>
      <c r="D24" s="20" t="s">
        <v>58</v>
      </c>
      <c r="E24" s="93"/>
      <c r="F24" s="94"/>
      <c r="G24" s="94"/>
      <c r="H24" s="94"/>
      <c r="I24" s="94"/>
      <c r="J24" s="94"/>
      <c r="K24" s="94"/>
      <c r="L24" s="94"/>
      <c r="M24" s="94"/>
      <c r="N24" s="95"/>
      <c r="O24" s="67">
        <v>4</v>
      </c>
      <c r="P24" s="68"/>
      <c r="Q24" s="81">
        <f>4*E24</f>
        <v>0</v>
      </c>
    </row>
    <row r="25" spans="1:18" ht="18" customHeight="1" thickBot="1">
      <c r="A25" s="96" t="s">
        <v>59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  <c r="R25" s="32"/>
    </row>
    <row r="26" spans="1:17" ht="24" customHeight="1">
      <c r="A26" s="99" t="s">
        <v>2</v>
      </c>
      <c r="B26" s="100"/>
      <c r="C26" s="29" t="s">
        <v>3</v>
      </c>
      <c r="D26" s="33" t="s">
        <v>5</v>
      </c>
      <c r="E26" s="30" t="s">
        <v>95</v>
      </c>
      <c r="F26" s="90" t="s">
        <v>96</v>
      </c>
      <c r="G26" s="90" t="s">
        <v>97</v>
      </c>
      <c r="H26" s="30" t="s">
        <v>98</v>
      </c>
      <c r="I26" s="91" t="s">
        <v>10</v>
      </c>
      <c r="J26" s="91" t="s">
        <v>11</v>
      </c>
      <c r="K26" s="91" t="s">
        <v>12</v>
      </c>
      <c r="L26" s="91" t="s">
        <v>13</v>
      </c>
      <c r="M26" s="91" t="s">
        <v>14</v>
      </c>
      <c r="N26" s="91" t="s">
        <v>15</v>
      </c>
      <c r="O26" s="88" t="s">
        <v>16</v>
      </c>
      <c r="P26" s="89" t="s">
        <v>17</v>
      </c>
      <c r="Q26" s="82" t="s">
        <v>94</v>
      </c>
    </row>
    <row r="27" spans="1:17" ht="12" customHeight="1">
      <c r="A27" s="43" t="s">
        <v>84</v>
      </c>
      <c r="B27" s="44"/>
      <c r="C27" s="5" t="s">
        <v>60</v>
      </c>
      <c r="D27" s="4" t="s">
        <v>80</v>
      </c>
      <c r="E27" s="21"/>
      <c r="F27" s="31"/>
      <c r="G27" s="31"/>
      <c r="H27" s="21"/>
      <c r="I27" s="25"/>
      <c r="J27" s="25"/>
      <c r="K27" s="25"/>
      <c r="L27" s="25"/>
      <c r="M27" s="25"/>
      <c r="N27" s="25"/>
      <c r="O27" s="8">
        <v>15</v>
      </c>
      <c r="P27" s="26">
        <v>15</v>
      </c>
      <c r="Q27" s="78">
        <f>15*(E27+F27+G27+H27+I27+J27+K27+L27+M27+N27)</f>
        <v>0</v>
      </c>
    </row>
    <row r="28" spans="1:17" ht="12" customHeight="1">
      <c r="A28" s="43" t="s">
        <v>83</v>
      </c>
      <c r="B28" s="44"/>
      <c r="C28" s="5" t="s">
        <v>61</v>
      </c>
      <c r="D28" s="4" t="s">
        <v>80</v>
      </c>
      <c r="E28" s="21"/>
      <c r="F28" s="31"/>
      <c r="G28" s="31"/>
      <c r="H28" s="21"/>
      <c r="I28" s="25"/>
      <c r="J28" s="25"/>
      <c r="K28" s="25"/>
      <c r="L28" s="25"/>
      <c r="M28" s="25"/>
      <c r="N28" s="25"/>
      <c r="O28" s="8">
        <v>15</v>
      </c>
      <c r="P28" s="26">
        <v>15</v>
      </c>
      <c r="Q28" s="78">
        <f>15*(N28+M28+L28+K28+J28+I28+H28+G28+F28+E28)</f>
        <v>0</v>
      </c>
    </row>
    <row r="29" spans="1:17" ht="12" customHeight="1">
      <c r="A29" s="43" t="s">
        <v>82</v>
      </c>
      <c r="B29" s="44"/>
      <c r="C29" s="5" t="s">
        <v>62</v>
      </c>
      <c r="D29" s="4" t="s">
        <v>80</v>
      </c>
      <c r="E29" s="21"/>
      <c r="F29" s="31"/>
      <c r="G29" s="31"/>
      <c r="H29" s="21"/>
      <c r="I29" s="25"/>
      <c r="J29" s="25"/>
      <c r="K29" s="25"/>
      <c r="L29" s="25"/>
      <c r="M29" s="25"/>
      <c r="N29" s="25"/>
      <c r="O29" s="8">
        <v>15</v>
      </c>
      <c r="P29" s="26">
        <v>15</v>
      </c>
      <c r="Q29" s="78">
        <f>15*(N29+M29+L29+K29+J29+I29+H29+G29+F29+E29)</f>
        <v>0</v>
      </c>
    </row>
    <row r="30" spans="1:17" ht="12" customHeight="1">
      <c r="A30" s="43" t="s">
        <v>81</v>
      </c>
      <c r="B30" s="44"/>
      <c r="C30" s="5" t="s">
        <v>64</v>
      </c>
      <c r="D30" s="4" t="s">
        <v>80</v>
      </c>
      <c r="E30" s="21"/>
      <c r="F30" s="31"/>
      <c r="G30" s="31"/>
      <c r="H30" s="21"/>
      <c r="I30" s="25"/>
      <c r="J30" s="25"/>
      <c r="K30" s="25"/>
      <c r="L30" s="25"/>
      <c r="M30" s="25"/>
      <c r="N30" s="25"/>
      <c r="O30" s="8">
        <v>15</v>
      </c>
      <c r="P30" s="26">
        <v>15</v>
      </c>
      <c r="Q30" s="78">
        <f>15*(N30+M30+L30+K30+J30+I30+H30+G30+E30+F30)</f>
        <v>0</v>
      </c>
    </row>
    <row r="31" spans="1:17" ht="12" customHeight="1">
      <c r="A31" s="43" t="s">
        <v>88</v>
      </c>
      <c r="B31" s="44"/>
      <c r="C31" s="5" t="s">
        <v>67</v>
      </c>
      <c r="D31" s="4" t="s">
        <v>80</v>
      </c>
      <c r="E31" s="6"/>
      <c r="F31" s="6"/>
      <c r="G31" s="9"/>
      <c r="H31" s="22"/>
      <c r="I31" s="25"/>
      <c r="J31" s="25"/>
      <c r="K31" s="25"/>
      <c r="L31" s="25"/>
      <c r="M31" s="10"/>
      <c r="N31" s="10"/>
      <c r="O31" s="7"/>
      <c r="P31" s="26">
        <v>15</v>
      </c>
      <c r="Q31" s="78">
        <f>15*(L31+K31+J31+I31+H31)</f>
        <v>0</v>
      </c>
    </row>
    <row r="32" spans="1:17" ht="12" customHeight="1">
      <c r="A32" s="43" t="s">
        <v>89</v>
      </c>
      <c r="B32" s="44"/>
      <c r="C32" s="5" t="s">
        <v>70</v>
      </c>
      <c r="D32" s="4" t="s">
        <v>80</v>
      </c>
      <c r="E32" s="6"/>
      <c r="F32" s="6"/>
      <c r="G32" s="9"/>
      <c r="H32" s="22"/>
      <c r="I32" s="25"/>
      <c r="J32" s="25"/>
      <c r="K32" s="25"/>
      <c r="L32" s="25"/>
      <c r="M32" s="10"/>
      <c r="N32" s="10"/>
      <c r="O32" s="7"/>
      <c r="P32" s="26">
        <v>15</v>
      </c>
      <c r="Q32" s="78">
        <f>15*(L32+K32+J32+I32+H32)</f>
        <v>0</v>
      </c>
    </row>
    <row r="33" spans="1:17" ht="12" customHeight="1">
      <c r="A33" s="43" t="s">
        <v>63</v>
      </c>
      <c r="B33" s="44"/>
      <c r="C33" s="5" t="s">
        <v>72</v>
      </c>
      <c r="D33" s="4" t="s">
        <v>65</v>
      </c>
      <c r="E33" s="6"/>
      <c r="F33" s="6"/>
      <c r="G33" s="9"/>
      <c r="H33" s="22"/>
      <c r="I33" s="25"/>
      <c r="J33" s="25"/>
      <c r="K33" s="25"/>
      <c r="L33" s="25"/>
      <c r="M33" s="25"/>
      <c r="N33" s="10"/>
      <c r="O33" s="7"/>
      <c r="P33" s="26">
        <v>25</v>
      </c>
      <c r="Q33" s="78">
        <f>25*(M33+L33+K33+J33+I33+H33)</f>
        <v>0</v>
      </c>
    </row>
    <row r="34" spans="1:17" ht="12" customHeight="1">
      <c r="A34" s="43" t="s">
        <v>66</v>
      </c>
      <c r="B34" s="44"/>
      <c r="C34" s="5" t="s">
        <v>74</v>
      </c>
      <c r="D34" s="4" t="s">
        <v>68</v>
      </c>
      <c r="E34" s="6"/>
      <c r="F34" s="6"/>
      <c r="G34" s="9"/>
      <c r="H34" s="6"/>
      <c r="I34" s="25"/>
      <c r="J34" s="25"/>
      <c r="K34" s="25"/>
      <c r="L34" s="25"/>
      <c r="M34" s="25"/>
      <c r="N34" s="25"/>
      <c r="O34" s="7"/>
      <c r="P34" s="26">
        <v>30</v>
      </c>
      <c r="Q34" s="78">
        <f>30*(N34+M34+L34+K34+J34+I34)</f>
        <v>0</v>
      </c>
    </row>
    <row r="35" spans="1:17" ht="12" customHeight="1">
      <c r="A35" s="43" t="s">
        <v>69</v>
      </c>
      <c r="B35" s="44"/>
      <c r="C35" s="5" t="s">
        <v>77</v>
      </c>
      <c r="D35" s="4" t="s">
        <v>21</v>
      </c>
      <c r="E35" s="21"/>
      <c r="F35" s="24"/>
      <c r="G35" s="24"/>
      <c r="H35" s="21"/>
      <c r="I35" s="25"/>
      <c r="J35" s="25"/>
      <c r="K35" s="25"/>
      <c r="L35" s="25"/>
      <c r="M35" s="25"/>
      <c r="N35" s="25"/>
      <c r="O35" s="8">
        <v>32</v>
      </c>
      <c r="P35" s="26">
        <v>35</v>
      </c>
      <c r="Q35" s="78">
        <f>32*(H35+G35+F35+E35)+35*(I35+J35+K35+L35+M35+N35)</f>
        <v>0</v>
      </c>
    </row>
    <row r="36" spans="1:17" ht="12" customHeight="1">
      <c r="A36" s="43" t="s">
        <v>71</v>
      </c>
      <c r="B36" s="44"/>
      <c r="C36" s="5" t="s">
        <v>79</v>
      </c>
      <c r="D36" s="4" t="s">
        <v>21</v>
      </c>
      <c r="E36" s="6"/>
      <c r="F36" s="6"/>
      <c r="G36" s="9"/>
      <c r="H36" s="22"/>
      <c r="I36" s="25"/>
      <c r="J36" s="25"/>
      <c r="K36" s="25"/>
      <c r="L36" s="25"/>
      <c r="M36" s="25"/>
      <c r="N36" s="10"/>
      <c r="O36" s="7"/>
      <c r="P36" s="26">
        <v>35</v>
      </c>
      <c r="Q36" s="78">
        <f>35*(M36+L36+K36+J36+I36+H36)</f>
        <v>0</v>
      </c>
    </row>
    <row r="37" spans="1:17" ht="12" customHeight="1">
      <c r="A37" s="43" t="s">
        <v>73</v>
      </c>
      <c r="B37" s="44"/>
      <c r="C37" s="5" t="s">
        <v>85</v>
      </c>
      <c r="D37" s="4" t="s">
        <v>75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9">
        <v>10</v>
      </c>
      <c r="P37" s="70"/>
      <c r="Q37" s="78">
        <f>10*E37</f>
        <v>0</v>
      </c>
    </row>
    <row r="38" spans="1:17" ht="12" customHeight="1">
      <c r="A38" s="43" t="s">
        <v>76</v>
      </c>
      <c r="B38" s="44"/>
      <c r="C38" s="5" t="s">
        <v>86</v>
      </c>
      <c r="D38" s="4" t="s">
        <v>54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9">
        <v>10</v>
      </c>
      <c r="P38" s="70"/>
      <c r="Q38" s="78">
        <f>10*E38</f>
        <v>0</v>
      </c>
    </row>
    <row r="39" spans="1:17" ht="12" customHeight="1" thickBot="1">
      <c r="A39" s="64" t="s">
        <v>78</v>
      </c>
      <c r="B39" s="65"/>
      <c r="C39" s="19" t="s">
        <v>87</v>
      </c>
      <c r="D39" s="20" t="s">
        <v>54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>
        <v>20</v>
      </c>
      <c r="P39" s="68"/>
      <c r="Q39" s="81">
        <f>20*E39</f>
        <v>0</v>
      </c>
    </row>
    <row r="40" spans="1:17" ht="7.5" customHeight="1" thickBo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83"/>
    </row>
    <row r="41" spans="1:17" ht="18.75" customHeight="1" thickBot="1">
      <c r="A41" s="86" t="s">
        <v>94</v>
      </c>
      <c r="B41" s="87">
        <f>Q39+Q38+Q37+Q36+Q35+Q34+Q33+Q32+Q31+Q30+Q29+Q28+Q24+Q22+Q20+Q17+Q16+Q15+Q14+Q13+Q12+Q11+Q10+Q9+Q8+Q18+Q27</f>
        <v>0</v>
      </c>
      <c r="C41" s="38"/>
      <c r="D41" s="71" t="s">
        <v>100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</row>
    <row r="42" spans="1:17" ht="18" customHeight="1" thickBot="1">
      <c r="A42" s="46" t="s">
        <v>99</v>
      </c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</row>
    <row r="43" spans="1:17" ht="12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84"/>
    </row>
  </sheetData>
  <sheetProtection password="D8B1" sheet="1" formatCells="0" formatColumns="0" formatRows="0" insertColumns="0" insertRows="0" insertHyperlinks="0" deleteColumns="0" deleteRows="0" sort="0" autoFilter="0" pivotTables="0"/>
  <mergeCells count="67">
    <mergeCell ref="D41:Q41"/>
    <mergeCell ref="B4:E4"/>
    <mergeCell ref="B5:E5"/>
    <mergeCell ref="E24:N24"/>
    <mergeCell ref="O18:P19"/>
    <mergeCell ref="O20:P21"/>
    <mergeCell ref="O22:P23"/>
    <mergeCell ref="A31:B31"/>
    <mergeCell ref="A26:B26"/>
    <mergeCell ref="O24:P24"/>
    <mergeCell ref="B22:B23"/>
    <mergeCell ref="A38:B38"/>
    <mergeCell ref="E38:N38"/>
    <mergeCell ref="O38:P38"/>
    <mergeCell ref="A27:B27"/>
    <mergeCell ref="A28:B28"/>
    <mergeCell ref="A34:B34"/>
    <mergeCell ref="A29:B29"/>
    <mergeCell ref="A30:B30"/>
    <mergeCell ref="A39:B39"/>
    <mergeCell ref="E39:N39"/>
    <mergeCell ref="O39:P39"/>
    <mergeCell ref="A35:B35"/>
    <mergeCell ref="A36:B36"/>
    <mergeCell ref="A37:B37"/>
    <mergeCell ref="E37:N37"/>
    <mergeCell ref="O37:P37"/>
    <mergeCell ref="I20:J20"/>
    <mergeCell ref="A32:B32"/>
    <mergeCell ref="K20:L20"/>
    <mergeCell ref="G21:H21"/>
    <mergeCell ref="I21:J21"/>
    <mergeCell ref="A33:B33"/>
    <mergeCell ref="C22:C23"/>
    <mergeCell ref="D22:D23"/>
    <mergeCell ref="E22:M22"/>
    <mergeCell ref="A22:A23"/>
    <mergeCell ref="I19:J19"/>
    <mergeCell ref="K19:L19"/>
    <mergeCell ref="E23:M23"/>
    <mergeCell ref="A20:A21"/>
    <mergeCell ref="B20:B21"/>
    <mergeCell ref="C20:C21"/>
    <mergeCell ref="D20:D21"/>
    <mergeCell ref="K21:L21"/>
    <mergeCell ref="E20:F20"/>
    <mergeCell ref="G20:H20"/>
    <mergeCell ref="Q20:Q21"/>
    <mergeCell ref="Q18:Q19"/>
    <mergeCell ref="Q22:Q23"/>
    <mergeCell ref="K18:L18"/>
    <mergeCell ref="E21:F21"/>
    <mergeCell ref="E18:F18"/>
    <mergeCell ref="G18:H18"/>
    <mergeCell ref="I18:J18"/>
    <mergeCell ref="E19:F19"/>
    <mergeCell ref="G19:H19"/>
    <mergeCell ref="A18:A19"/>
    <mergeCell ref="B18:B19"/>
    <mergeCell ref="C18:C19"/>
    <mergeCell ref="D18:D19"/>
    <mergeCell ref="A42:Q42"/>
    <mergeCell ref="A1:Q3"/>
    <mergeCell ref="A6:Q6"/>
    <mergeCell ref="I4:Q4"/>
    <mergeCell ref="I5:Q5"/>
    <mergeCell ref="A25:Q2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CHARVET PIERRE-LOUIS</dc:creator>
  <cp:keywords/>
  <dc:description/>
  <cp:lastModifiedBy>CHARVET-03120</cp:lastModifiedBy>
  <cp:lastPrinted>2016-08-03T08:13:04Z</cp:lastPrinted>
  <dcterms:created xsi:type="dcterms:W3CDTF">2016-08-02T04:54:08Z</dcterms:created>
  <dcterms:modified xsi:type="dcterms:W3CDTF">2016-08-03T08:19:16Z</dcterms:modified>
  <cp:category/>
  <cp:version/>
  <cp:contentType/>
  <cp:contentStatus/>
</cp:coreProperties>
</file>