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1" activeTab="0"/>
  </bookViews>
  <sheets>
    <sheet name="BON DE COMMANDE LICENCIES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<sst xmlns="http://schemas.openxmlformats.org/spreadsheetml/2006/main" count="117" uniqueCount="83">
  <si>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ANNECY HANDBALL SHOP – LE BON DE COMMANDE</t>
  </si>
  <si>
    <t xml:space="preserve">Nom : </t>
  </si>
  <si>
    <t xml:space="preserve">Prénom : </t>
  </si>
  <si>
    <t>Adresse mail :</t>
  </si>
  <si>
    <t xml:space="preserve">Téléphone : </t>
  </si>
  <si>
    <t>COLLECTION KEMPA</t>
  </si>
  <si>
    <t>Produits</t>
  </si>
  <si>
    <t>Réf.</t>
  </si>
  <si>
    <t>Marque</t>
  </si>
  <si>
    <t>Couleurs (entourez)</t>
  </si>
  <si>
    <t>4-6 ans</t>
  </si>
  <si>
    <t>6-8 ans</t>
  </si>
  <si>
    <t>8-10 ans</t>
  </si>
  <si>
    <t>10-12 ans</t>
  </si>
  <si>
    <t>12-14 ans</t>
  </si>
  <si>
    <t>XS</t>
  </si>
  <si>
    <t>S</t>
  </si>
  <si>
    <t>M</t>
  </si>
  <si>
    <t>L</t>
  </si>
  <si>
    <t>XL</t>
  </si>
  <si>
    <t>XXL</t>
  </si>
  <si>
    <t>XXXL</t>
  </si>
  <si>
    <t>ENFANT</t>
  </si>
  <si>
    <t>ADULTE</t>
  </si>
  <si>
    <t>TOTAL</t>
  </si>
  <si>
    <t>T-shirt d'entraînement homme</t>
  </si>
  <si>
    <t>AHB1</t>
  </si>
  <si>
    <t>Kempa</t>
  </si>
  <si>
    <t>Rouge</t>
  </si>
  <si>
    <t>T-shirt d'entraînement femme</t>
  </si>
  <si>
    <t>AHB2</t>
  </si>
  <si>
    <t>Short homme</t>
  </si>
  <si>
    <t>AHB3</t>
  </si>
  <si>
    <t>Noir</t>
  </si>
  <si>
    <t>Short femmes</t>
  </si>
  <si>
    <t>AHB4</t>
  </si>
  <si>
    <t>Veste club homme</t>
  </si>
  <si>
    <t>AHB5</t>
  </si>
  <si>
    <t>Veste club femme</t>
  </si>
  <si>
    <t>AHB6</t>
  </si>
  <si>
    <t>Ballon Léo (adultes : jaune, bleu ou rose / enfants : vert, bleu, orange)</t>
  </si>
  <si>
    <t>AHB7</t>
  </si>
  <si>
    <t>Jaune ou Rose ou Bleu</t>
  </si>
  <si>
    <t>0 = 14€ - 1 =16€</t>
  </si>
  <si>
    <t>2 et 3 = 18 €</t>
  </si>
  <si>
    <t>Chaussettes (dominante blanche ou dominante rouge)</t>
  </si>
  <si>
    <t>AHB8</t>
  </si>
  <si>
    <t>Blanc/Rouge ou  Blanc/Noir</t>
  </si>
  <si>
    <t>31-35</t>
  </si>
  <si>
    <t>36-40</t>
  </si>
  <si>
    <t>41-45</t>
  </si>
  <si>
    <t>46-50</t>
  </si>
  <si>
    <r>
      <t xml:space="preserve">Sac de sport </t>
    </r>
    <r>
      <rPr>
        <b/>
        <sz val="6"/>
        <rFont val="Arial"/>
        <family val="2"/>
      </rPr>
      <t>(S=30L / M=50L / L=75L)</t>
    </r>
  </si>
  <si>
    <t>AHB10</t>
  </si>
  <si>
    <t>Noir/Rouge</t>
  </si>
  <si>
    <r>
      <t xml:space="preserve">Gourde </t>
    </r>
    <r>
      <rPr>
        <b/>
        <sz val="6"/>
        <rFont val="Arial"/>
        <family val="2"/>
      </rPr>
      <t>(750ml)</t>
    </r>
  </si>
  <si>
    <t>AHB9</t>
  </si>
  <si>
    <t>Blanche</t>
  </si>
  <si>
    <t>COLLECTION ANNECY HB</t>
  </si>
  <si>
    <t>Veste homme capuchée zippée</t>
  </si>
  <si>
    <t>AHB11</t>
  </si>
  <si>
    <t>Veste femme capuchée zippée</t>
  </si>
  <si>
    <t>AHB12</t>
  </si>
  <si>
    <t>Veste homme softshell</t>
  </si>
  <si>
    <t>AHB13</t>
  </si>
  <si>
    <t>Veste femme softshell</t>
  </si>
  <si>
    <t>AHB14</t>
  </si>
  <si>
    <t>Sweat col rond</t>
  </si>
  <si>
    <t>AHB15</t>
  </si>
  <si>
    <t>Tshirt coton</t>
  </si>
  <si>
    <t>AHB16</t>
  </si>
  <si>
    <t>Polo homme</t>
  </si>
  <si>
    <t>AHB17</t>
  </si>
  <si>
    <t>Polo femme</t>
  </si>
  <si>
    <t>AHB18</t>
  </si>
  <si>
    <t>Serviettes sublimées</t>
  </si>
  <si>
    <t>AHB19</t>
  </si>
  <si>
    <t>Spongers</t>
  </si>
  <si>
    <t>AHB20</t>
  </si>
  <si>
    <t>Chaussettes sublimées</t>
  </si>
  <si>
    <t>AHB21</t>
  </si>
  <si>
    <t>Total en €</t>
  </si>
  <si>
    <r>
      <t>Merci de retourner ce bon de commande rempli à l'adresse mail :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annecyhbshop@gmail.com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</si>
</sst>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0" fillId="4" borderId="3" applyNumberFormat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8" fillId="8" borderId="0" applyNumberFormat="0" applyBorder="0" applyAlignment="0" applyProtection="0"/>
    <xf numFmtId="164" fontId="9" fillId="15" borderId="0" applyNumberFormat="0" applyBorder="0" applyAlignment="0" applyProtection="0"/>
    <xf numFmtId="164" fontId="10" fillId="2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6" borderId="9" applyNumberFormat="0" applyAlignment="0" applyProtection="0"/>
  </cellStyleXfs>
  <cellXfs count="84">
    <xf numFmtId="164" fontId="0" fillId="0" borderId="0" xfId="0" applyAlignment="1">
      <alignment/>
    </xf>
    <xf numFmtId="164" fontId="18" fillId="0" borderId="0" xfId="0" applyFont="1" applyAlignment="1">
      <alignment horizontal="center" vertical="center"/>
    </xf>
    <xf numFmtId="164" fontId="19" fillId="17" borderId="10" xfId="0" applyFont="1" applyFill="1" applyBorder="1" applyAlignment="1" applyProtection="1">
      <alignment horizontal="center" vertical="center"/>
      <protection/>
    </xf>
    <xf numFmtId="164" fontId="20" fillId="6" borderId="11" xfId="0" applyFont="1" applyFill="1" applyBorder="1" applyAlignment="1" applyProtection="1">
      <alignment horizontal="left" vertical="center"/>
      <protection/>
    </xf>
    <xf numFmtId="164" fontId="20" fillId="6" borderId="12" xfId="0" applyFont="1" applyFill="1" applyBorder="1" applyAlignment="1" applyProtection="1">
      <alignment horizontal="center" vertical="center"/>
      <protection/>
    </xf>
    <xf numFmtId="164" fontId="20" fillId="6" borderId="13" xfId="0" applyFont="1" applyFill="1" applyBorder="1" applyAlignment="1" applyProtection="1">
      <alignment horizontal="center" vertical="center"/>
      <protection/>
    </xf>
    <xf numFmtId="164" fontId="20" fillId="6" borderId="14" xfId="0" applyFont="1" applyFill="1" applyBorder="1" applyAlignment="1" applyProtection="1">
      <alignment horizontal="left" vertical="center"/>
      <protection/>
    </xf>
    <xf numFmtId="164" fontId="20" fillId="6" borderId="15" xfId="0" applyFont="1" applyFill="1" applyBorder="1" applyAlignment="1" applyProtection="1">
      <alignment horizontal="center" vertical="center"/>
      <protection/>
    </xf>
    <xf numFmtId="164" fontId="20" fillId="6" borderId="16" xfId="0" applyFont="1" applyFill="1" applyBorder="1" applyAlignment="1" applyProtection="1">
      <alignment horizontal="center" vertical="center"/>
      <protection/>
    </xf>
    <xf numFmtId="164" fontId="21" fillId="6" borderId="17" xfId="0" applyFont="1" applyFill="1" applyBorder="1" applyAlignment="1" applyProtection="1">
      <alignment horizontal="center" vertical="center" wrapText="1"/>
      <protection/>
    </xf>
    <xf numFmtId="164" fontId="22" fillId="6" borderId="18" xfId="0" applyFont="1" applyFill="1" applyBorder="1" applyAlignment="1" applyProtection="1">
      <alignment horizontal="center" vertical="center" wrapText="1"/>
      <protection/>
    </xf>
    <xf numFmtId="164" fontId="22" fillId="6" borderId="19" xfId="0" applyFont="1" applyFill="1" applyBorder="1" applyAlignment="1" applyProtection="1">
      <alignment horizontal="center" vertical="center" wrapText="1"/>
      <protection/>
    </xf>
    <xf numFmtId="164" fontId="23" fillId="6" borderId="20" xfId="0" applyFont="1" applyFill="1" applyBorder="1" applyAlignment="1" applyProtection="1">
      <alignment horizontal="center" vertical="center" wrapText="1"/>
      <protection/>
    </xf>
    <xf numFmtId="164" fontId="22" fillId="5" borderId="19" xfId="0" applyFont="1" applyFill="1" applyBorder="1" applyAlignment="1" applyProtection="1">
      <alignment horizontal="center" vertical="center" wrapText="1"/>
      <protection/>
    </xf>
    <xf numFmtId="164" fontId="24" fillId="17" borderId="19" xfId="0" applyFont="1" applyFill="1" applyBorder="1" applyAlignment="1" applyProtection="1">
      <alignment horizontal="center" vertical="center" wrapText="1"/>
      <protection/>
    </xf>
    <xf numFmtId="164" fontId="22" fillId="17" borderId="19" xfId="0" applyFont="1" applyFill="1" applyBorder="1" applyAlignment="1" applyProtection="1">
      <alignment horizontal="center" vertical="center" wrapText="1"/>
      <protection/>
    </xf>
    <xf numFmtId="164" fontId="22" fillId="6" borderId="21" xfId="0" applyFont="1" applyFill="1" applyBorder="1" applyAlignment="1" applyProtection="1">
      <alignment horizontal="center" vertical="center" wrapText="1"/>
      <protection/>
    </xf>
    <xf numFmtId="164" fontId="24" fillId="6" borderId="22" xfId="0" applyFont="1" applyFill="1" applyBorder="1" applyAlignment="1" applyProtection="1">
      <alignment horizontal="center" vertical="center" wrapText="1"/>
      <protection/>
    </xf>
    <xf numFmtId="164" fontId="24" fillId="6" borderId="23" xfId="0" applyFont="1" applyFill="1" applyBorder="1" applyAlignment="1" applyProtection="1">
      <alignment horizontal="center" vertical="center" wrapText="1"/>
      <protection/>
    </xf>
    <xf numFmtId="164" fontId="25" fillId="0" borderId="23" xfId="0" applyFont="1" applyBorder="1" applyAlignment="1" applyProtection="1">
      <alignment horizontal="center" vertical="center" wrapText="1"/>
      <protection/>
    </xf>
    <xf numFmtId="164" fontId="25" fillId="0" borderId="24" xfId="0" applyFont="1" applyBorder="1" applyAlignment="1" applyProtection="1">
      <alignment horizontal="center" vertical="center" wrapText="1"/>
      <protection/>
    </xf>
    <xf numFmtId="164" fontId="24" fillId="5" borderId="25" xfId="0" applyFont="1" applyFill="1" applyBorder="1" applyAlignment="1" applyProtection="1">
      <alignment horizontal="center" vertical="center" wrapText="1"/>
      <protection/>
    </xf>
    <xf numFmtId="164" fontId="25" fillId="5" borderId="25" xfId="0" applyFont="1" applyFill="1" applyBorder="1" applyAlignment="1" applyProtection="1">
      <alignment horizontal="center" vertical="center" wrapText="1"/>
      <protection locked="0"/>
    </xf>
    <xf numFmtId="164" fontId="25" fillId="5" borderId="25" xfId="0" applyFont="1" applyFill="1" applyBorder="1" applyAlignment="1" applyProtection="1">
      <alignment horizontal="center" vertical="center" wrapText="1"/>
      <protection/>
    </xf>
    <xf numFmtId="164" fontId="25" fillId="18" borderId="25" xfId="0" applyFont="1" applyFill="1" applyBorder="1" applyAlignment="1" applyProtection="1">
      <alignment horizontal="center" vertical="center" wrapText="1"/>
      <protection locked="0"/>
    </xf>
    <xf numFmtId="164" fontId="25" fillId="7" borderId="25" xfId="0" applyFont="1" applyFill="1" applyBorder="1" applyAlignment="1" applyProtection="1">
      <alignment horizontal="center" vertical="center" wrapText="1"/>
      <protection locked="0"/>
    </xf>
    <xf numFmtId="165" fontId="24" fillId="5" borderId="25" xfId="0" applyNumberFormat="1" applyFont="1" applyFill="1" applyBorder="1" applyAlignment="1" applyProtection="1">
      <alignment horizontal="center" vertical="center" wrapText="1"/>
      <protection/>
    </xf>
    <xf numFmtId="165" fontId="24" fillId="7" borderId="25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Font="1" applyBorder="1" applyAlignment="1" applyProtection="1">
      <alignment horizontal="center" vertical="center"/>
      <protection/>
    </xf>
    <xf numFmtId="164" fontId="24" fillId="6" borderId="27" xfId="0" applyFont="1" applyFill="1" applyBorder="1" applyAlignment="1" applyProtection="1">
      <alignment horizontal="center" vertical="center" wrapText="1"/>
      <protection/>
    </xf>
    <xf numFmtId="164" fontId="24" fillId="6" borderId="25" xfId="0" applyFont="1" applyFill="1" applyBorder="1" applyAlignment="1" applyProtection="1">
      <alignment horizontal="center" vertical="center" wrapText="1"/>
      <protection/>
    </xf>
    <xf numFmtId="164" fontId="25" fillId="0" borderId="25" xfId="0" applyFont="1" applyBorder="1" applyAlignment="1" applyProtection="1">
      <alignment horizontal="center" vertical="center" wrapText="1"/>
      <protection/>
    </xf>
    <xf numFmtId="164" fontId="24" fillId="18" borderId="25" xfId="0" applyFont="1" applyFill="1" applyBorder="1" applyAlignment="1" applyProtection="1">
      <alignment horizontal="center" vertical="center" wrapText="1"/>
      <protection/>
    </xf>
    <xf numFmtId="164" fontId="25" fillId="18" borderId="25" xfId="0" applyFont="1" applyFill="1" applyBorder="1" applyAlignment="1" applyProtection="1">
      <alignment horizontal="center" vertical="center" wrapText="1"/>
      <protection/>
    </xf>
    <xf numFmtId="165" fontId="24" fillId="18" borderId="25" xfId="0" applyNumberFormat="1" applyFont="1" applyFill="1" applyBorder="1" applyAlignment="1" applyProtection="1">
      <alignment horizontal="center" vertical="center" wrapText="1"/>
      <protection/>
    </xf>
    <xf numFmtId="164" fontId="25" fillId="0" borderId="28" xfId="0" applyFont="1" applyFill="1" applyBorder="1" applyAlignment="1" applyProtection="1">
      <alignment horizontal="center" vertical="center" wrapText="1"/>
      <protection/>
    </xf>
    <xf numFmtId="164" fontId="25" fillId="0" borderId="29" xfId="0" applyFont="1" applyFill="1" applyBorder="1" applyAlignment="1" applyProtection="1">
      <alignment horizontal="center" vertical="center" wrapText="1"/>
      <protection/>
    </xf>
    <xf numFmtId="164" fontId="24" fillId="7" borderId="25" xfId="0" applyFont="1" applyFill="1" applyBorder="1" applyAlignment="1" applyProtection="1">
      <alignment horizontal="center" vertical="center" wrapText="1"/>
      <protection/>
    </xf>
    <xf numFmtId="164" fontId="25" fillId="18" borderId="25" xfId="0" applyFont="1" applyFill="1" applyBorder="1" applyAlignment="1">
      <alignment horizontal="center" vertical="center" wrapText="1"/>
    </xf>
    <xf numFmtId="165" fontId="24" fillId="7" borderId="30" xfId="0" applyNumberFormat="1" applyFont="1" applyFill="1" applyBorder="1" applyAlignment="1" applyProtection="1">
      <alignment horizontal="center" vertical="center" wrapText="1"/>
      <protection/>
    </xf>
    <xf numFmtId="165" fontId="24" fillId="7" borderId="23" xfId="0" applyNumberFormat="1" applyFont="1" applyFill="1" applyBorder="1" applyAlignment="1" applyProtection="1">
      <alignment horizontal="center" vertical="center" wrapText="1"/>
      <protection/>
    </xf>
    <xf numFmtId="164" fontId="25" fillId="0" borderId="31" xfId="0" applyFont="1" applyBorder="1" applyAlignment="1" applyProtection="1">
      <alignment horizontal="center" vertical="center" wrapText="1"/>
      <protection/>
    </xf>
    <xf numFmtId="164" fontId="24" fillId="18" borderId="25" xfId="0" applyFont="1" applyFill="1" applyBorder="1" applyAlignment="1">
      <alignment vertical="center" wrapText="1"/>
    </xf>
    <xf numFmtId="164" fontId="25" fillId="3" borderId="25" xfId="0" applyFont="1" applyFill="1" applyBorder="1" applyAlignment="1" applyProtection="1">
      <alignment horizontal="center" vertical="center" wrapText="1"/>
      <protection locked="0"/>
    </xf>
    <xf numFmtId="164" fontId="24" fillId="18" borderId="25" xfId="0" applyFont="1" applyFill="1" applyBorder="1" applyAlignment="1">
      <alignment horizontal="center" vertical="center" wrapText="1"/>
    </xf>
    <xf numFmtId="165" fontId="24" fillId="3" borderId="25" xfId="0" applyNumberFormat="1" applyFont="1" applyFill="1" applyBorder="1" applyAlignment="1" applyProtection="1">
      <alignment horizontal="center" vertical="center" wrapText="1"/>
      <protection/>
    </xf>
    <xf numFmtId="164" fontId="24" fillId="6" borderId="32" xfId="0" applyFont="1" applyFill="1" applyBorder="1" applyAlignment="1" applyProtection="1">
      <alignment horizontal="center" vertical="center" wrapText="1"/>
      <protection/>
    </xf>
    <xf numFmtId="164" fontId="24" fillId="6" borderId="33" xfId="0" applyFont="1" applyFill="1" applyBorder="1" applyAlignment="1" applyProtection="1">
      <alignment horizontal="center" vertical="center" wrapText="1"/>
      <protection/>
    </xf>
    <xf numFmtId="164" fontId="25" fillId="0" borderId="33" xfId="0" applyFont="1" applyBorder="1" applyAlignment="1" applyProtection="1">
      <alignment horizontal="center" vertical="center" wrapText="1"/>
      <protection/>
    </xf>
    <xf numFmtId="164" fontId="25" fillId="0" borderId="34" xfId="0" applyFont="1" applyBorder="1" applyAlignment="1" applyProtection="1">
      <alignment horizontal="center" vertical="center" wrapText="1"/>
      <protection/>
    </xf>
    <xf numFmtId="164" fontId="25" fillId="5" borderId="33" xfId="0" applyFont="1" applyFill="1" applyBorder="1" applyAlignment="1" applyProtection="1">
      <alignment horizontal="center" vertical="center" wrapText="1"/>
      <protection locked="0"/>
    </xf>
    <xf numFmtId="165" fontId="24" fillId="7" borderId="33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Font="1" applyBorder="1" applyAlignment="1" applyProtection="1">
      <alignment horizontal="center" vertical="center"/>
      <protection/>
    </xf>
    <xf numFmtId="164" fontId="21" fillId="6" borderId="36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/>
    </xf>
    <xf numFmtId="164" fontId="27" fillId="6" borderId="27" xfId="0" applyFont="1" applyFill="1" applyBorder="1" applyAlignment="1" applyProtection="1">
      <alignment horizontal="center" vertical="center" wrapText="1"/>
      <protection/>
    </xf>
    <xf numFmtId="164" fontId="22" fillId="6" borderId="23" xfId="0" applyFont="1" applyFill="1" applyBorder="1" applyAlignment="1" applyProtection="1">
      <alignment horizontal="center" vertical="center" wrapText="1"/>
      <protection/>
    </xf>
    <xf numFmtId="164" fontId="23" fillId="6" borderId="23" xfId="0" applyFont="1" applyFill="1" applyBorder="1" applyAlignment="1" applyProtection="1">
      <alignment horizontal="center" vertical="center" wrapText="1"/>
      <protection/>
    </xf>
    <xf numFmtId="164" fontId="22" fillId="5" borderId="25" xfId="0" applyFont="1" applyFill="1" applyBorder="1" applyAlignment="1" applyProtection="1">
      <alignment horizontal="center" vertical="center" wrapText="1"/>
      <protection/>
    </xf>
    <xf numFmtId="164" fontId="24" fillId="17" borderId="37" xfId="0" applyFont="1" applyFill="1" applyBorder="1" applyAlignment="1" applyProtection="1">
      <alignment horizontal="center" vertical="center" wrapText="1"/>
      <protection locked="0"/>
    </xf>
    <xf numFmtId="164" fontId="24" fillId="17" borderId="25" xfId="0" applyFont="1" applyFill="1" applyBorder="1" applyAlignment="1" applyProtection="1">
      <alignment horizontal="center" vertical="center" wrapText="1"/>
      <protection locked="0"/>
    </xf>
    <xf numFmtId="164" fontId="22" fillId="17" borderId="23" xfId="0" applyFont="1" applyFill="1" applyBorder="1" applyAlignment="1" applyProtection="1">
      <alignment horizontal="center" vertical="center" wrapText="1"/>
      <protection/>
    </xf>
    <xf numFmtId="164" fontId="22" fillId="6" borderId="38" xfId="0" applyFont="1" applyFill="1" applyBorder="1" applyAlignment="1" applyProtection="1">
      <alignment horizontal="center" vertical="center" wrapText="1"/>
      <protection/>
    </xf>
    <xf numFmtId="164" fontId="22" fillId="6" borderId="39" xfId="0" applyFont="1" applyFill="1" applyBorder="1" applyAlignment="1" applyProtection="1">
      <alignment horizontal="center" vertical="center" wrapText="1"/>
      <protection/>
    </xf>
    <xf numFmtId="164" fontId="24" fillId="18" borderId="23" xfId="0" applyFont="1" applyFill="1" applyBorder="1" applyAlignment="1" applyProtection="1">
      <alignment horizontal="center" vertical="center" wrapText="1"/>
      <protection/>
    </xf>
    <xf numFmtId="164" fontId="25" fillId="18" borderId="23" xfId="0" applyFont="1" applyFill="1" applyBorder="1" applyAlignment="1" applyProtection="1">
      <alignment horizontal="center" vertical="center" wrapText="1"/>
      <protection locked="0"/>
    </xf>
    <xf numFmtId="164" fontId="25" fillId="18" borderId="23" xfId="0" applyFont="1" applyFill="1" applyBorder="1" applyAlignment="1" applyProtection="1">
      <alignment horizontal="center" vertical="center" wrapText="1"/>
      <protection/>
    </xf>
    <xf numFmtId="164" fontId="25" fillId="7" borderId="25" xfId="0" applyFont="1" applyFill="1" applyBorder="1" applyAlignment="1" applyProtection="1">
      <alignment horizontal="center" vertical="center"/>
      <protection locked="0"/>
    </xf>
    <xf numFmtId="165" fontId="24" fillId="7" borderId="24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Font="1" applyBorder="1" applyAlignment="1">
      <alignment horizontal="center" vertical="center"/>
    </xf>
    <xf numFmtId="165" fontId="25" fillId="18" borderId="25" xfId="0" applyNumberFormat="1" applyFont="1" applyFill="1" applyBorder="1" applyAlignment="1">
      <alignment horizontal="center" vertical="center" wrapText="1"/>
    </xf>
    <xf numFmtId="164" fontId="25" fillId="18" borderId="25" xfId="0" applyFont="1" applyFill="1" applyBorder="1" applyAlignment="1" applyProtection="1">
      <alignment horizontal="center" vertical="center"/>
      <protection locked="0"/>
    </xf>
    <xf numFmtId="164" fontId="25" fillId="0" borderId="30" xfId="0" applyFont="1" applyBorder="1" applyAlignment="1" applyProtection="1">
      <alignment vertical="center" wrapText="1"/>
      <protection/>
    </xf>
    <xf numFmtId="164" fontId="25" fillId="0" borderId="40" xfId="0" applyFont="1" applyBorder="1" applyAlignment="1" applyProtection="1">
      <alignment vertical="center" wrapText="1"/>
      <protection/>
    </xf>
    <xf numFmtId="164" fontId="25" fillId="7" borderId="30" xfId="0" applyFont="1" applyFill="1" applyBorder="1" applyAlignment="1" applyProtection="1">
      <alignment horizontal="center" vertical="center" wrapText="1"/>
      <protection locked="0"/>
    </xf>
    <xf numFmtId="164" fontId="28" fillId="0" borderId="41" xfId="0" applyFont="1" applyBorder="1" applyAlignment="1" applyProtection="1">
      <alignment horizontal="center" vertical="center"/>
      <protection/>
    </xf>
    <xf numFmtId="164" fontId="28" fillId="0" borderId="0" xfId="0" applyFont="1" applyBorder="1" applyAlignment="1" applyProtection="1">
      <alignment horizontal="center" vertical="center"/>
      <protection/>
    </xf>
    <xf numFmtId="164" fontId="28" fillId="0" borderId="0" xfId="0" applyFont="1" applyBorder="1" applyAlignment="1">
      <alignment horizontal="center" vertical="center"/>
    </xf>
    <xf numFmtId="164" fontId="28" fillId="0" borderId="42" xfId="0" applyFont="1" applyBorder="1" applyAlignment="1">
      <alignment horizontal="center" vertical="center"/>
    </xf>
    <xf numFmtId="164" fontId="29" fillId="17" borderId="43" xfId="0" applyFont="1" applyFill="1" applyBorder="1" applyAlignment="1" applyProtection="1">
      <alignment horizontal="center" vertical="center"/>
      <protection/>
    </xf>
    <xf numFmtId="164" fontId="29" fillId="17" borderId="44" xfId="0" applyFont="1" applyFill="1" applyBorder="1" applyAlignment="1" applyProtection="1">
      <alignment horizontal="center" vertical="center"/>
      <protection/>
    </xf>
    <xf numFmtId="164" fontId="18" fillId="0" borderId="15" xfId="0" applyFont="1" applyBorder="1" applyAlignment="1">
      <alignment horizontal="center" vertical="center"/>
    </xf>
    <xf numFmtId="164" fontId="30" fillId="14" borderId="33" xfId="0" applyFont="1" applyFill="1" applyBorder="1" applyAlignment="1" applyProtection="1">
      <alignment horizontal="center" vertical="center"/>
      <protection/>
    </xf>
    <xf numFmtId="164" fontId="18" fillId="0" borderId="16" xfId="0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0</xdr:col>
      <xdr:colOff>733425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5524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I22" sqref="I22"/>
    </sheetView>
  </sheetViews>
  <sheetFormatPr defaultColWidth="12.57421875" defaultRowHeight="12" customHeight="1"/>
  <cols>
    <col min="1" max="1" width="28.28125" style="1" customWidth="1"/>
    <col min="2" max="2" width="5.8515625" style="1" customWidth="1"/>
    <col min="3" max="3" width="6.140625" style="1" customWidth="1"/>
    <col min="4" max="4" width="0" style="1" hidden="1" customWidth="1"/>
    <col min="5" max="5" width="6.00390625" style="1" customWidth="1"/>
    <col min="6" max="6" width="5.8515625" style="1" customWidth="1"/>
    <col min="7" max="7" width="6.28125" style="1" customWidth="1"/>
    <col min="8" max="9" width="6.7109375" style="1" customWidth="1"/>
    <col min="10" max="10" width="6.28125" style="1" customWidth="1"/>
    <col min="11" max="11" width="5.421875" style="1" customWidth="1"/>
    <col min="12" max="12" width="6.00390625" style="1" customWidth="1"/>
    <col min="13" max="13" width="6.140625" style="1" customWidth="1"/>
    <col min="14" max="15" width="6.57421875" style="1" customWidth="1"/>
    <col min="16" max="16" width="4.28125" style="1" customWidth="1"/>
    <col min="17" max="17" width="8.00390625" style="1" customWidth="1"/>
    <col min="18" max="18" width="11.8515625" style="1" customWidth="1"/>
    <col min="19" max="19" width="9.140625" style="1" customWidth="1"/>
    <col min="20" max="16384" width="11.57421875" style="1" customWidth="1"/>
  </cols>
  <sheetData>
    <row r="1" spans="1:19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 t="s">
        <v>2</v>
      </c>
      <c r="K4" s="4"/>
      <c r="L4" s="5"/>
      <c r="M4" s="5"/>
      <c r="N4" s="5"/>
      <c r="O4" s="5"/>
      <c r="P4" s="5"/>
      <c r="Q4" s="5"/>
      <c r="R4" s="5"/>
      <c r="S4" s="5"/>
    </row>
    <row r="5" spans="1:19" ht="30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 t="s">
        <v>4</v>
      </c>
      <c r="K5" s="7"/>
      <c r="L5" s="8"/>
      <c r="M5" s="8"/>
      <c r="N5" s="8"/>
      <c r="O5" s="8"/>
      <c r="P5" s="8"/>
      <c r="Q5" s="8"/>
      <c r="R5" s="8"/>
      <c r="S5" s="8"/>
    </row>
    <row r="6" spans="1:19" ht="16.5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4.25" customHeight="1">
      <c r="A7" s="10" t="s">
        <v>6</v>
      </c>
      <c r="B7" s="11" t="s">
        <v>7</v>
      </c>
      <c r="C7" s="11" t="s">
        <v>8</v>
      </c>
      <c r="D7" s="12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4" t="s">
        <v>15</v>
      </c>
      <c r="K7" s="14" t="s">
        <v>16</v>
      </c>
      <c r="L7" s="15" t="s">
        <v>17</v>
      </c>
      <c r="M7" s="15" t="s">
        <v>18</v>
      </c>
      <c r="N7" s="15" t="s">
        <v>19</v>
      </c>
      <c r="O7" s="15" t="s">
        <v>20</v>
      </c>
      <c r="P7" s="15" t="s">
        <v>21</v>
      </c>
      <c r="Q7" s="11" t="s">
        <v>22</v>
      </c>
      <c r="R7" s="11" t="s">
        <v>23</v>
      </c>
      <c r="S7" s="16" t="s">
        <v>24</v>
      </c>
    </row>
    <row r="8" spans="1:19" ht="12" customHeight="1">
      <c r="A8" s="17" t="s">
        <v>25</v>
      </c>
      <c r="B8" s="18" t="s">
        <v>26</v>
      </c>
      <c r="C8" s="19" t="s">
        <v>27</v>
      </c>
      <c r="D8" s="20" t="s">
        <v>28</v>
      </c>
      <c r="E8" s="21"/>
      <c r="F8" s="22"/>
      <c r="G8" s="22"/>
      <c r="H8" s="22"/>
      <c r="I8" s="23"/>
      <c r="J8" s="24"/>
      <c r="K8" s="25"/>
      <c r="L8" s="25"/>
      <c r="M8" s="25"/>
      <c r="N8" s="25"/>
      <c r="O8" s="25"/>
      <c r="P8" s="25"/>
      <c r="Q8" s="26">
        <v>16</v>
      </c>
      <c r="R8" s="27">
        <v>18</v>
      </c>
      <c r="S8" s="28">
        <f>16*(E8+F8+G8+I8)+18*(K8+L8+M8+N8+O8+P8)</f>
        <v>0</v>
      </c>
    </row>
    <row r="9" spans="1:19" ht="12" customHeight="1">
      <c r="A9" s="29" t="s">
        <v>29</v>
      </c>
      <c r="B9" s="30" t="s">
        <v>30</v>
      </c>
      <c r="C9" s="31" t="s">
        <v>27</v>
      </c>
      <c r="D9" s="20" t="s">
        <v>28</v>
      </c>
      <c r="E9" s="32"/>
      <c r="F9" s="24"/>
      <c r="G9" s="24"/>
      <c r="H9" s="24"/>
      <c r="I9" s="33"/>
      <c r="J9" s="25"/>
      <c r="K9" s="25"/>
      <c r="L9" s="25"/>
      <c r="M9" s="25"/>
      <c r="N9" s="25"/>
      <c r="O9" s="25"/>
      <c r="P9" s="24"/>
      <c r="Q9" s="34"/>
      <c r="R9" s="27">
        <v>18</v>
      </c>
      <c r="S9" s="28">
        <f>18*(K9+L9+M9+N9+O9+J9)</f>
        <v>0</v>
      </c>
    </row>
    <row r="10" spans="1:19" ht="12" customHeight="1">
      <c r="A10" s="29" t="s">
        <v>31</v>
      </c>
      <c r="B10" s="30" t="s">
        <v>32</v>
      </c>
      <c r="C10" s="31" t="s">
        <v>27</v>
      </c>
      <c r="D10" s="20" t="s">
        <v>33</v>
      </c>
      <c r="E10" s="21"/>
      <c r="F10" s="22"/>
      <c r="G10" s="22"/>
      <c r="H10" s="22"/>
      <c r="I10" s="23"/>
      <c r="J10" s="24"/>
      <c r="K10" s="25"/>
      <c r="L10" s="25"/>
      <c r="M10" s="25"/>
      <c r="N10" s="25"/>
      <c r="O10" s="25"/>
      <c r="P10" s="25"/>
      <c r="Q10" s="26">
        <v>15</v>
      </c>
      <c r="R10" s="27">
        <v>16</v>
      </c>
      <c r="S10" s="28">
        <f>15*(E10+F10+G10+I10)+16*(K10+L10+M10+N10+O10+P10)</f>
        <v>0</v>
      </c>
    </row>
    <row r="11" spans="1:19" ht="12" customHeight="1">
      <c r="A11" s="29" t="s">
        <v>34</v>
      </c>
      <c r="B11" s="30" t="s">
        <v>35</v>
      </c>
      <c r="C11" s="31" t="s">
        <v>27</v>
      </c>
      <c r="D11" s="20" t="s">
        <v>33</v>
      </c>
      <c r="E11" s="32"/>
      <c r="F11" s="24"/>
      <c r="G11" s="24"/>
      <c r="H11" s="24"/>
      <c r="I11" s="33"/>
      <c r="J11" s="23"/>
      <c r="K11" s="23"/>
      <c r="L11" s="25"/>
      <c r="M11" s="25"/>
      <c r="N11" s="25"/>
      <c r="O11" s="25"/>
      <c r="P11" s="24"/>
      <c r="Q11" s="26">
        <v>15</v>
      </c>
      <c r="R11" s="27">
        <v>16</v>
      </c>
      <c r="S11" s="28">
        <f>15*(J11+K11)+16*(L11+M11+N11+O11+P11)</f>
        <v>0</v>
      </c>
    </row>
    <row r="12" spans="1:19" ht="12" customHeight="1">
      <c r="A12" s="29" t="s">
        <v>36</v>
      </c>
      <c r="B12" s="30" t="s">
        <v>37</v>
      </c>
      <c r="C12" s="31" t="s">
        <v>27</v>
      </c>
      <c r="D12" s="20"/>
      <c r="E12" s="21"/>
      <c r="F12" s="22"/>
      <c r="G12" s="22"/>
      <c r="H12" s="22"/>
      <c r="I12" s="23"/>
      <c r="J12" s="24"/>
      <c r="K12" s="25"/>
      <c r="L12" s="25"/>
      <c r="M12" s="25"/>
      <c r="N12" s="25"/>
      <c r="O12" s="25"/>
      <c r="P12" s="25"/>
      <c r="Q12" s="26">
        <v>28</v>
      </c>
      <c r="R12" s="27">
        <v>33</v>
      </c>
      <c r="S12" s="28">
        <f>28*(E12+F12+G12+I12)+33*(K12+L12+M12+N12+O12+P12)</f>
        <v>0</v>
      </c>
    </row>
    <row r="13" spans="1:19" ht="12" customHeight="1">
      <c r="A13" s="29" t="s">
        <v>38</v>
      </c>
      <c r="B13" s="30" t="s">
        <v>39</v>
      </c>
      <c r="C13" s="31" t="s">
        <v>27</v>
      </c>
      <c r="D13" s="20" t="s">
        <v>28</v>
      </c>
      <c r="E13" s="32"/>
      <c r="F13" s="24"/>
      <c r="G13" s="24"/>
      <c r="H13" s="24"/>
      <c r="I13" s="33"/>
      <c r="J13" s="25"/>
      <c r="K13" s="25"/>
      <c r="L13" s="25"/>
      <c r="M13" s="25"/>
      <c r="N13" s="25"/>
      <c r="O13" s="25"/>
      <c r="P13" s="24"/>
      <c r="Q13" s="34"/>
      <c r="R13" s="27">
        <v>33</v>
      </c>
      <c r="S13" s="28">
        <f>33*(K13+L13+M13+N13+O13+J13)</f>
        <v>0</v>
      </c>
    </row>
    <row r="14" spans="1:19" ht="12" customHeight="1">
      <c r="A14" s="29" t="s">
        <v>40</v>
      </c>
      <c r="B14" s="30" t="s">
        <v>41</v>
      </c>
      <c r="C14" s="35" t="s">
        <v>27</v>
      </c>
      <c r="D14" s="36" t="s">
        <v>42</v>
      </c>
      <c r="E14" s="24"/>
      <c r="F14" s="24"/>
      <c r="G14" s="37">
        <v>0</v>
      </c>
      <c r="H14" s="37"/>
      <c r="I14" s="37"/>
      <c r="J14" s="37">
        <v>1</v>
      </c>
      <c r="K14" s="37"/>
      <c r="L14" s="37">
        <v>2</v>
      </c>
      <c r="M14" s="37"/>
      <c r="N14" s="37">
        <v>3</v>
      </c>
      <c r="O14" s="37"/>
      <c r="P14" s="38"/>
      <c r="Q14" s="39" t="s">
        <v>43</v>
      </c>
      <c r="R14" s="39"/>
      <c r="S14" s="28">
        <f>12.6*G15+14*J15+16.1*(L15+N15)</f>
        <v>0</v>
      </c>
    </row>
    <row r="15" spans="1:19" ht="12" customHeight="1">
      <c r="A15" s="29"/>
      <c r="B15" s="30"/>
      <c r="C15" s="35"/>
      <c r="D15" s="36"/>
      <c r="E15" s="24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38"/>
      <c r="Q15" s="40" t="s">
        <v>44</v>
      </c>
      <c r="R15" s="40"/>
      <c r="S15" s="28"/>
    </row>
    <row r="16" spans="1:19" ht="12" customHeight="1">
      <c r="A16" s="29" t="s">
        <v>45</v>
      </c>
      <c r="B16" s="30" t="s">
        <v>46</v>
      </c>
      <c r="C16" s="35" t="s">
        <v>27</v>
      </c>
      <c r="D16" s="36" t="s">
        <v>47</v>
      </c>
      <c r="E16" s="32"/>
      <c r="F16" s="32"/>
      <c r="G16" s="37" t="s">
        <v>48</v>
      </c>
      <c r="H16" s="37"/>
      <c r="I16" s="37"/>
      <c r="J16" s="37" t="s">
        <v>49</v>
      </c>
      <c r="K16" s="37"/>
      <c r="L16" s="37" t="s">
        <v>50</v>
      </c>
      <c r="M16" s="37"/>
      <c r="N16" s="37" t="s">
        <v>51</v>
      </c>
      <c r="O16" s="37"/>
      <c r="P16" s="37"/>
      <c r="Q16" s="27">
        <v>7</v>
      </c>
      <c r="R16" s="27"/>
      <c r="S16" s="28">
        <f>7*(G17+J17+L17+N17)</f>
        <v>0</v>
      </c>
    </row>
    <row r="17" spans="1:19" ht="12.75" customHeight="1">
      <c r="A17" s="29"/>
      <c r="B17" s="30"/>
      <c r="C17" s="35"/>
      <c r="D17" s="36"/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/>
      <c r="S17" s="28"/>
    </row>
    <row r="18" spans="1:19" ht="12" customHeight="1">
      <c r="A18" s="29" t="s">
        <v>52</v>
      </c>
      <c r="B18" s="30" t="s">
        <v>53</v>
      </c>
      <c r="C18" s="41" t="s">
        <v>27</v>
      </c>
      <c r="D18" s="36" t="s">
        <v>54</v>
      </c>
      <c r="E18" s="42"/>
      <c r="F18" s="42"/>
      <c r="G18" s="42"/>
      <c r="H18" s="42"/>
      <c r="I18" s="42"/>
      <c r="J18" s="42"/>
      <c r="K18" s="43"/>
      <c r="L18" s="43"/>
      <c r="M18" s="43"/>
      <c r="N18" s="24"/>
      <c r="O18" s="44"/>
      <c r="P18" s="44"/>
      <c r="Q18" s="34"/>
      <c r="R18" s="34"/>
      <c r="S18" s="28">
        <f>33*M18+29*L18+25*K18</f>
        <v>0</v>
      </c>
    </row>
    <row r="19" spans="1:19" ht="12" customHeight="1">
      <c r="A19" s="29"/>
      <c r="B19" s="30"/>
      <c r="C19" s="41"/>
      <c r="D19" s="36"/>
      <c r="E19" s="42"/>
      <c r="F19" s="42"/>
      <c r="G19" s="42"/>
      <c r="H19" s="42"/>
      <c r="I19" s="42"/>
      <c r="J19" s="42"/>
      <c r="K19" s="45">
        <v>25</v>
      </c>
      <c r="L19" s="45">
        <v>29</v>
      </c>
      <c r="M19" s="45">
        <v>33</v>
      </c>
      <c r="N19" s="34"/>
      <c r="O19" s="44"/>
      <c r="P19" s="44"/>
      <c r="Q19" s="34"/>
      <c r="R19" s="34"/>
      <c r="S19" s="28"/>
    </row>
    <row r="20" spans="1:19" ht="12" customHeight="1">
      <c r="A20" s="46" t="s">
        <v>55</v>
      </c>
      <c r="B20" s="47" t="s">
        <v>56</v>
      </c>
      <c r="C20" s="48" t="s">
        <v>27</v>
      </c>
      <c r="D20" s="49" t="s">
        <v>57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>
        <v>4</v>
      </c>
      <c r="R20" s="51"/>
      <c r="S20" s="52">
        <f>4*E20</f>
        <v>0</v>
      </c>
    </row>
    <row r="21" spans="1:20" ht="18" customHeight="1">
      <c r="A21" s="53" t="s">
        <v>58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</row>
    <row r="22" spans="1:19" ht="12.75" customHeight="1">
      <c r="A22" s="55" t="s">
        <v>6</v>
      </c>
      <c r="B22" s="55"/>
      <c r="C22" s="56" t="s">
        <v>7</v>
      </c>
      <c r="D22" s="57" t="s">
        <v>9</v>
      </c>
      <c r="E22" s="58" t="s">
        <v>10</v>
      </c>
      <c r="F22" s="58" t="s">
        <v>11</v>
      </c>
      <c r="G22" s="58" t="s">
        <v>12</v>
      </c>
      <c r="H22" s="58" t="s">
        <v>13</v>
      </c>
      <c r="I22" s="58" t="s">
        <v>14</v>
      </c>
      <c r="J22" s="59" t="s">
        <v>15</v>
      </c>
      <c r="K22" s="60" t="s">
        <v>16</v>
      </c>
      <c r="L22" s="61" t="s">
        <v>17</v>
      </c>
      <c r="M22" s="61" t="s">
        <v>18</v>
      </c>
      <c r="N22" s="61" t="s">
        <v>19</v>
      </c>
      <c r="O22" s="61" t="s">
        <v>20</v>
      </c>
      <c r="P22" s="61" t="s">
        <v>21</v>
      </c>
      <c r="Q22" s="62" t="s">
        <v>22</v>
      </c>
      <c r="R22" s="63" t="s">
        <v>23</v>
      </c>
      <c r="S22" s="63" t="s">
        <v>24</v>
      </c>
    </row>
    <row r="23" spans="1:19" ht="12" customHeight="1">
      <c r="A23" s="29" t="s">
        <v>59</v>
      </c>
      <c r="B23" s="29"/>
      <c r="C23" s="30" t="s">
        <v>60</v>
      </c>
      <c r="D23" s="31"/>
      <c r="E23" s="64"/>
      <c r="F23" s="65"/>
      <c r="G23" s="65"/>
      <c r="H23" s="65"/>
      <c r="I23" s="66"/>
      <c r="J23" s="67"/>
      <c r="K23" s="67"/>
      <c r="L23" s="67"/>
      <c r="M23" s="67"/>
      <c r="N23" s="67"/>
      <c r="O23" s="67"/>
      <c r="P23" s="67"/>
      <c r="Q23" s="34"/>
      <c r="R23" s="68">
        <v>42</v>
      </c>
      <c r="S23" s="69">
        <f>42*(J23+K23+L23+M23+N23+O23+P23)</f>
        <v>0</v>
      </c>
    </row>
    <row r="24" spans="1:19" ht="12" customHeight="1">
      <c r="A24" s="29" t="s">
        <v>61</v>
      </c>
      <c r="B24" s="29"/>
      <c r="C24" s="30" t="s">
        <v>62</v>
      </c>
      <c r="D24" s="31"/>
      <c r="E24" s="32"/>
      <c r="F24" s="24"/>
      <c r="G24" s="24"/>
      <c r="H24" s="24"/>
      <c r="I24" s="33"/>
      <c r="J24" s="24"/>
      <c r="K24" s="25"/>
      <c r="L24" s="25"/>
      <c r="M24" s="25"/>
      <c r="N24" s="25"/>
      <c r="O24" s="24"/>
      <c r="P24" s="24"/>
      <c r="Q24" s="34"/>
      <c r="R24" s="68">
        <v>42</v>
      </c>
      <c r="S24" s="69">
        <f>R24*(N24+M24+L24+K24)</f>
        <v>0</v>
      </c>
    </row>
    <row r="25" spans="1:19" ht="12" customHeight="1">
      <c r="A25" s="29" t="s">
        <v>63</v>
      </c>
      <c r="B25" s="29"/>
      <c r="C25" s="30" t="s">
        <v>64</v>
      </c>
      <c r="D25" s="31"/>
      <c r="E25" s="32"/>
      <c r="F25" s="22"/>
      <c r="G25" s="22"/>
      <c r="H25" s="22"/>
      <c r="I25" s="23"/>
      <c r="J25" s="67"/>
      <c r="K25" s="67"/>
      <c r="L25" s="67"/>
      <c r="M25" s="67"/>
      <c r="N25" s="67"/>
      <c r="O25" s="67"/>
      <c r="P25" s="67"/>
      <c r="Q25" s="26">
        <v>40</v>
      </c>
      <c r="R25" s="68">
        <v>42</v>
      </c>
      <c r="S25" s="69">
        <f>Q25*(F25+G25+I25)+R25*(J25+K25+L25+M25+N25+O25+P25)</f>
        <v>0</v>
      </c>
    </row>
    <row r="26" spans="1:19" ht="12" customHeight="1">
      <c r="A26" s="29" t="s">
        <v>65</v>
      </c>
      <c r="B26" s="29"/>
      <c r="C26" s="30" t="s">
        <v>66</v>
      </c>
      <c r="D26" s="31"/>
      <c r="E26" s="32"/>
      <c r="F26" s="24"/>
      <c r="G26" s="24"/>
      <c r="H26" s="24"/>
      <c r="I26" s="33"/>
      <c r="J26" s="24"/>
      <c r="K26" s="25"/>
      <c r="L26" s="25"/>
      <c r="M26" s="25"/>
      <c r="N26" s="25"/>
      <c r="O26" s="24"/>
      <c r="P26" s="24"/>
      <c r="Q26" s="34"/>
      <c r="R26" s="68">
        <v>42</v>
      </c>
      <c r="S26" s="69">
        <f>R26*(K26+L26+M26+N26)</f>
        <v>0</v>
      </c>
    </row>
    <row r="27" spans="1:19" ht="12" customHeight="1">
      <c r="A27" s="29" t="s">
        <v>67</v>
      </c>
      <c r="B27" s="29"/>
      <c r="C27" s="30" t="s">
        <v>68</v>
      </c>
      <c r="D27" s="31"/>
      <c r="E27" s="21"/>
      <c r="F27" s="22"/>
      <c r="G27" s="22"/>
      <c r="H27" s="22"/>
      <c r="I27" s="23"/>
      <c r="J27" s="67"/>
      <c r="K27" s="67"/>
      <c r="L27" s="67"/>
      <c r="M27" s="67"/>
      <c r="N27" s="67"/>
      <c r="O27" s="67"/>
      <c r="P27" s="67"/>
      <c r="Q27" s="26">
        <v>25</v>
      </c>
      <c r="R27" s="68">
        <v>32</v>
      </c>
      <c r="S27" s="69">
        <f>Q27*(E27+F27+G27+I27)+R27*(P27+O27+N27+M27+L27+K27+J27)</f>
        <v>0</v>
      </c>
    </row>
    <row r="28" spans="1:19" ht="12" customHeight="1">
      <c r="A28" s="29" t="s">
        <v>69</v>
      </c>
      <c r="B28" s="29"/>
      <c r="C28" s="30" t="s">
        <v>70</v>
      </c>
      <c r="D28" s="31"/>
      <c r="E28" s="21"/>
      <c r="F28" s="22"/>
      <c r="G28" s="22"/>
      <c r="H28" s="22"/>
      <c r="I28" s="23"/>
      <c r="J28" s="67"/>
      <c r="K28" s="67"/>
      <c r="L28" s="67"/>
      <c r="M28" s="67"/>
      <c r="N28" s="67"/>
      <c r="O28" s="67"/>
      <c r="P28" s="67"/>
      <c r="Q28" s="26">
        <v>12</v>
      </c>
      <c r="R28" s="68">
        <v>13</v>
      </c>
      <c r="S28" s="69">
        <f>Q28*(E28+F28+G28+I28)+R28*(P28+O28+N28+M28+L28+K28+J28)</f>
        <v>0</v>
      </c>
    </row>
    <row r="29" spans="1:19" ht="12" customHeight="1">
      <c r="A29" s="29" t="s">
        <v>71</v>
      </c>
      <c r="B29" s="29"/>
      <c r="C29" s="30" t="s">
        <v>72</v>
      </c>
      <c r="D29" s="31"/>
      <c r="E29" s="32"/>
      <c r="F29" s="24"/>
      <c r="G29" s="24"/>
      <c r="H29" s="24"/>
      <c r="I29" s="33"/>
      <c r="J29" s="67"/>
      <c r="K29" s="67"/>
      <c r="L29" s="67"/>
      <c r="M29" s="67"/>
      <c r="N29" s="67"/>
      <c r="O29" s="67"/>
      <c r="P29" s="67"/>
      <c r="Q29" s="34"/>
      <c r="R29" s="68">
        <v>25</v>
      </c>
      <c r="S29" s="69">
        <f>R29*(P29+O29+N29+M29+L29+K29+J29)</f>
        <v>0</v>
      </c>
    </row>
    <row r="30" spans="1:19" ht="12" customHeight="1">
      <c r="A30" s="29" t="s">
        <v>73</v>
      </c>
      <c r="B30" s="29"/>
      <c r="C30" s="30" t="s">
        <v>74</v>
      </c>
      <c r="D30" s="31"/>
      <c r="E30" s="32"/>
      <c r="F30" s="24"/>
      <c r="G30" s="24"/>
      <c r="H30" s="24"/>
      <c r="I30" s="33"/>
      <c r="J30" s="70"/>
      <c r="K30" s="25"/>
      <c r="L30" s="67"/>
      <c r="M30" s="67"/>
      <c r="N30" s="67"/>
      <c r="O30" s="71"/>
      <c r="P30" s="71"/>
      <c r="Q30" s="32"/>
      <c r="R30" s="68">
        <v>25</v>
      </c>
      <c r="S30" s="69">
        <f>R30*(+N30+M30+L30+K30)</f>
        <v>0</v>
      </c>
    </row>
    <row r="31" spans="1:19" ht="12" customHeight="1" hidden="1">
      <c r="A31" s="29" t="s">
        <v>75</v>
      </c>
      <c r="B31" s="29"/>
      <c r="C31" s="30" t="s">
        <v>76</v>
      </c>
      <c r="D31" s="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68">
        <v>27</v>
      </c>
      <c r="R31" s="68"/>
      <c r="S31" s="69">
        <f>Q31*E31</f>
        <v>0</v>
      </c>
    </row>
    <row r="32" spans="1:19" ht="12" customHeight="1" hidden="1">
      <c r="A32" s="29" t="s">
        <v>77</v>
      </c>
      <c r="B32" s="29"/>
      <c r="C32" s="30" t="s">
        <v>78</v>
      </c>
      <c r="D32" s="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8">
        <v>7</v>
      </c>
      <c r="R32" s="68"/>
      <c r="S32" s="69">
        <f>7*E32</f>
        <v>0</v>
      </c>
    </row>
    <row r="33" spans="1:19" ht="12" customHeight="1" hidden="1">
      <c r="A33" s="46" t="s">
        <v>79</v>
      </c>
      <c r="B33" s="46"/>
      <c r="C33" s="47" t="s">
        <v>80</v>
      </c>
      <c r="D33" s="72"/>
      <c r="E33" s="32"/>
      <c r="F33" s="32"/>
      <c r="G33" s="37" t="s">
        <v>48</v>
      </c>
      <c r="H33" s="37"/>
      <c r="I33" s="37"/>
      <c r="J33" s="37" t="s">
        <v>49</v>
      </c>
      <c r="K33" s="37"/>
      <c r="L33" s="37" t="s">
        <v>50</v>
      </c>
      <c r="M33" s="37"/>
      <c r="N33" s="37" t="s">
        <v>51</v>
      </c>
      <c r="O33" s="37"/>
      <c r="P33" s="37"/>
      <c r="Q33" s="68">
        <v>7</v>
      </c>
      <c r="R33" s="68"/>
      <c r="S33" s="69">
        <f>7*(G34+J34+L34+N34)</f>
        <v>0</v>
      </c>
    </row>
    <row r="34" spans="1:19" ht="12" customHeight="1" hidden="1">
      <c r="A34" s="46"/>
      <c r="B34" s="46"/>
      <c r="C34" s="47"/>
      <c r="D34" s="73"/>
      <c r="E34" s="24"/>
      <c r="F34" s="24"/>
      <c r="G34" s="25"/>
      <c r="H34" s="25"/>
      <c r="I34" s="25"/>
      <c r="J34" s="25"/>
      <c r="K34" s="25"/>
      <c r="L34" s="74"/>
      <c r="M34" s="74"/>
      <c r="N34" s="74"/>
      <c r="O34" s="74"/>
      <c r="P34" s="74"/>
      <c r="Q34" s="68"/>
      <c r="R34" s="68"/>
      <c r="S34" s="69"/>
    </row>
    <row r="35" spans="1:19" ht="7.5" customHeight="1">
      <c r="A35" s="75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</row>
    <row r="36" spans="1:19" ht="18.75" customHeight="1">
      <c r="A36" s="79" t="s">
        <v>81</v>
      </c>
      <c r="B36" s="80">
        <f>S8+S9+S10+S11+S12+S13+S14+S16+S18+S20+S23+S25+S27+S28+S30+S31+S32+S33</f>
        <v>0</v>
      </c>
      <c r="C36" s="81"/>
      <c r="D36" s="82" t="s">
        <v>82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</row>
  </sheetData>
  <sheetProtection selectLockedCells="1" selectUnlockedCells="1"/>
  <mergeCells count="79">
    <mergeCell ref="A1:S3"/>
    <mergeCell ref="B4:E4"/>
    <mergeCell ref="L4:S4"/>
    <mergeCell ref="B5:E5"/>
    <mergeCell ref="L5:S5"/>
    <mergeCell ref="A6:S6"/>
    <mergeCell ref="A14:A15"/>
    <mergeCell ref="B14:B15"/>
    <mergeCell ref="C14:C15"/>
    <mergeCell ref="D14:D15"/>
    <mergeCell ref="E14:F14"/>
    <mergeCell ref="G14:I14"/>
    <mergeCell ref="J14:K14"/>
    <mergeCell ref="L14:M14"/>
    <mergeCell ref="N14:O14"/>
    <mergeCell ref="Q14:R14"/>
    <mergeCell ref="S14:S15"/>
    <mergeCell ref="E15:F15"/>
    <mergeCell ref="G15:I15"/>
    <mergeCell ref="J15:K15"/>
    <mergeCell ref="L15:M15"/>
    <mergeCell ref="N15:O15"/>
    <mergeCell ref="Q15:R15"/>
    <mergeCell ref="A16:A17"/>
    <mergeCell ref="B16:B17"/>
    <mergeCell ref="C16:C17"/>
    <mergeCell ref="D16:D17"/>
    <mergeCell ref="E16:F16"/>
    <mergeCell ref="G16:I16"/>
    <mergeCell ref="J16:K16"/>
    <mergeCell ref="L16:M16"/>
    <mergeCell ref="N16:P16"/>
    <mergeCell ref="Q16:R17"/>
    <mergeCell ref="S16:S17"/>
    <mergeCell ref="E17:F17"/>
    <mergeCell ref="G17:I17"/>
    <mergeCell ref="J17:K17"/>
    <mergeCell ref="L17:M17"/>
    <mergeCell ref="N17:P17"/>
    <mergeCell ref="A18:A19"/>
    <mergeCell ref="B18:B19"/>
    <mergeCell ref="C18:C19"/>
    <mergeCell ref="D18:D19"/>
    <mergeCell ref="O18:P19"/>
    <mergeCell ref="Q18:R19"/>
    <mergeCell ref="S18:S19"/>
    <mergeCell ref="E20:P20"/>
    <mergeCell ref="Q20:R20"/>
    <mergeCell ref="A21:S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P31"/>
    <mergeCell ref="Q31:R31"/>
    <mergeCell ref="A32:B32"/>
    <mergeCell ref="E32:P32"/>
    <mergeCell ref="Q32:R32"/>
    <mergeCell ref="A33:B34"/>
    <mergeCell ref="C33:C34"/>
    <mergeCell ref="E33:F33"/>
    <mergeCell ref="G33:I33"/>
    <mergeCell ref="J33:K33"/>
    <mergeCell ref="L33:M33"/>
    <mergeCell ref="N33:P33"/>
    <mergeCell ref="Q33:R34"/>
    <mergeCell ref="S33:S34"/>
    <mergeCell ref="E34:F34"/>
    <mergeCell ref="G34:I34"/>
    <mergeCell ref="J34:K34"/>
    <mergeCell ref="L34:M34"/>
    <mergeCell ref="N34:P34"/>
    <mergeCell ref="D36:R36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CHARVET PIERRE-LOUIS</dc:creator>
  <cp:keywords/>
  <dc:description/>
  <cp:lastModifiedBy>Romain Real</cp:lastModifiedBy>
  <cp:lastPrinted>2016-08-02T04:59:31Z</cp:lastPrinted>
  <dcterms:created xsi:type="dcterms:W3CDTF">2016-08-02T04:54:08Z</dcterms:created>
  <dcterms:modified xsi:type="dcterms:W3CDTF">2017-09-30T11:22:36Z</dcterms:modified>
  <cp:category/>
  <cp:version/>
  <cp:contentType/>
  <cp:contentStatus/>
  <cp:revision>3</cp:revision>
</cp:coreProperties>
</file>